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4.xml><?xml version="1.0" encoding="utf-8"?>
<comments xmlns="http://schemas.openxmlformats.org/spreadsheetml/2006/main">
  <authors>
    <author>Елена</author>
  </authors>
  <commentList>
    <comment ref="P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почему-то 1997г.р., Питер!</t>
        </r>
      </text>
    </comment>
  </commentList>
</comments>
</file>

<file path=xl/sharedStrings.xml><?xml version="1.0" encoding="utf-8"?>
<sst xmlns="http://schemas.openxmlformats.org/spreadsheetml/2006/main" count="292" uniqueCount="154">
  <si>
    <t>1994    1994</t>
  </si>
  <si>
    <t>1995     1994</t>
  </si>
  <si>
    <t>Баглаева Анастасия</t>
  </si>
  <si>
    <t>Губенко Никита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</si>
  <si>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</si>
  <si>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</si>
  <si>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</si>
  <si>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</si>
  <si>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</si>
  <si>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</si>
  <si>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</si>
  <si>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Камешков Владимир</t>
  </si>
  <si>
    <t>Шабанов Максим</t>
  </si>
  <si>
    <t>Непогодин Александр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</si>
  <si>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</si>
  <si>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</si>
  <si>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</si>
  <si>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</si>
  <si>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</si>
  <si>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</si>
  <si>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Горохова Полина</t>
  </si>
  <si>
    <t>Смирнова Полина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</si>
  <si>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</si>
  <si>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</si>
  <si>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</si>
  <si>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</si>
  <si>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</si>
  <si>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</si>
  <si>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</si>
  <si>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</si>
  <si>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</si>
  <si>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</si>
  <si>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</si>
  <si>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</si>
  <si>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Липтовский слалом         24.04.2010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</si>
  <si>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</si>
  <si>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</si>
  <si>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</si>
  <si>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</si>
  <si>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</si>
  <si>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</si>
  <si>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</si>
  <si>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</si>
  <si>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</si>
  <si>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</si>
  <si>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</si>
  <si>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</si>
  <si>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</si>
  <si>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</si>
  <si>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Липтовский слалом         23.04.2010</t>
  </si>
  <si>
    <t>г.рожд.</t>
  </si>
  <si>
    <t>Попов Алексей</t>
  </si>
  <si>
    <t>Гребенёк Светлана</t>
  </si>
  <si>
    <t>Иванов Михаил</t>
  </si>
  <si>
    <t>Ромм Павел</t>
  </si>
  <si>
    <t>Плеханов Матвей</t>
  </si>
  <si>
    <t>Матвеев Матвей</t>
  </si>
  <si>
    <t>Кирсанов Евгений</t>
  </si>
  <si>
    <t>Кубок России 21.05.2010</t>
  </si>
  <si>
    <t>Чемпионат России 28.08.2010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</si>
  <si>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</si>
  <si>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</si>
  <si>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</si>
  <si>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</si>
  <si>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</si>
  <si>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</si>
  <si>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</si>
  <si>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</si>
  <si>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</si>
  <si>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</si>
  <si>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</si>
  <si>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</si>
  <si>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</si>
  <si>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Гурциев Марат</t>
  </si>
  <si>
    <t>Эфрос Дмитрий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</si>
  <si>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</si>
  <si>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</si>
  <si>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</si>
  <si>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</si>
  <si>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</si>
  <si>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</si>
  <si>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</si>
  <si>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</si>
  <si>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</si>
  <si>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</si>
  <si>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</si>
  <si>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</si>
  <si>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</si>
  <si>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</si>
  <si>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</si>
  <si>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</si>
  <si>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</si>
  <si>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</si>
  <si>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>Шклярук Николай  Михайлов Игорь</t>
  </si>
  <si>
    <t>Старцев Владимир  Савин Николай</t>
  </si>
  <si>
    <t>1994      1994</t>
  </si>
  <si>
    <t>Кубок России 20.05.2010</t>
  </si>
  <si>
    <t>Снегирев Юрий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</si>
  <si>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</si>
  <si>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</si>
  <si>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</si>
  <si>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</si>
  <si>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</si>
  <si>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</si>
  <si>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</si>
  <si>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</si>
  <si>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</si>
  <si>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</si>
  <si>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</si>
  <si>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</si>
  <si>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</si>
  <si>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Первенство России   до 23            20.08.2010</t>
  </si>
  <si>
    <t>Первенство России   до 18            21.08.2010</t>
  </si>
  <si>
    <t>ЮНОШЕСКИЙ  РЕЙТИНГ   в классе К1М  на  29.08.2011</t>
  </si>
  <si>
    <t>Первенство России   до 24            20.08.2010</t>
  </si>
  <si>
    <t>Первенство России   до 19            21.08.2010</t>
  </si>
  <si>
    <t>ЮНОШЕСКИЙ  РЕЙТИНГ   в классе С1М  на  29.08.2011</t>
  </si>
  <si>
    <t>Шайдуров Илья</t>
  </si>
  <si>
    <t>Савостьянов Андрей</t>
  </si>
  <si>
    <t>Ткач Алексей</t>
  </si>
  <si>
    <t>Агафонов Иван</t>
  </si>
  <si>
    <t>Пушкарский Сергей</t>
  </si>
  <si>
    <t>Степанов Роман</t>
  </si>
  <si>
    <t>Войналович Евгений</t>
  </si>
  <si>
    <t>DNF</t>
  </si>
  <si>
    <t>ЮНОШЕСКИЙ  РЕЙТИНГ   в классе К1Ж  на   29.08.2011</t>
  </si>
  <si>
    <t>Шафранская Ирина</t>
  </si>
  <si>
    <t>Первенство России   до 19           21.08.2010</t>
  </si>
  <si>
    <t>Козырева Анастасия</t>
  </si>
  <si>
    <t>Скрябина Дана</t>
  </si>
  <si>
    <t>Правдина Дарья</t>
  </si>
  <si>
    <t>ЮНОШЕСКИЙ  РЕЙТИНГ   в классе С2  на   29.08.2011</t>
  </si>
  <si>
    <t>Иванов Пётр        Снегирёв Юрий</t>
  </si>
  <si>
    <t>Савостьянов Андрей     Папуш Павел</t>
  </si>
  <si>
    <t>Хамищенко Денис
Малышев Роман</t>
  </si>
  <si>
    <t>1994
1996</t>
  </si>
  <si>
    <t>Чибисов Виктор
Туманов Кирилл</t>
  </si>
  <si>
    <t>1995
1995</t>
  </si>
  <si>
    <t>Сеткин Артём</t>
  </si>
  <si>
    <t>Шестаков Никита</t>
  </si>
  <si>
    <t>Вьюгин Илья</t>
  </si>
  <si>
    <t>Галанин Алексей</t>
  </si>
  <si>
    <t>Корнев Александр</t>
  </si>
  <si>
    <t>Хамищенко Денис</t>
  </si>
  <si>
    <t>Фаворин Александр</t>
  </si>
  <si>
    <t>Павлов Александр</t>
  </si>
  <si>
    <t>Беспалов Дмитрий</t>
  </si>
  <si>
    <t>Беляков Алексей</t>
  </si>
  <si>
    <t>Гладких Илья</t>
  </si>
  <si>
    <t>Савицкий Александр</t>
  </si>
  <si>
    <t>Гребенек Светлана</t>
  </si>
  <si>
    <t>ЮНОШЕСКИЙ  РЕЙТИНГ   в классе С1Ж  на   29.08.2011</t>
  </si>
  <si>
    <t>суммарный рейтинг</t>
  </si>
  <si>
    <t>финальный рейтинг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</si>
</sst>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3499799966812134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  <fill>
      <patternFill patternType="gray0625">
        <bgColor indexed="22"/>
      </patternFill>
    </fill>
    <fill>
      <patternFill patternType="gray0625">
        <bgColor indexed="47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2" fillId="32" borderId="26" xfId="0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right" vertical="center" wrapText="1"/>
    </xf>
    <xf numFmtId="0" fontId="2" fillId="32" borderId="32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0" xfId="0" applyFont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2" borderId="26" xfId="0" applyFont="1" applyFill="1" applyBorder="1" applyAlignment="1">
      <alignment vertical="center"/>
    </xf>
    <xf numFmtId="0" fontId="2" fillId="32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1" fillId="37" borderId="2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right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 wrapText="1"/>
    </xf>
    <xf numFmtId="0" fontId="1" fillId="32" borderId="36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right" vertical="center" wrapText="1"/>
    </xf>
    <xf numFmtId="0" fontId="2" fillId="37" borderId="11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top"/>
    </xf>
    <xf numFmtId="0" fontId="2" fillId="32" borderId="36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7" borderId="2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/>
    </xf>
    <xf numFmtId="0" fontId="2" fillId="32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2" fillId="32" borderId="2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7" borderId="21" xfId="0" applyFont="1" applyFill="1" applyBorder="1" applyAlignment="1">
      <alignment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0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2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5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right" vertical="center" wrapText="1"/>
    </xf>
    <xf numFmtId="0" fontId="2" fillId="32" borderId="24" xfId="0" applyFont="1" applyFill="1" applyBorder="1" applyAlignment="1">
      <alignment horizontal="right" vertical="center" wrapText="1"/>
    </xf>
    <xf numFmtId="0" fontId="1" fillId="32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42" xfId="0" applyFont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1" fillId="0" borderId="22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right" vertical="center" wrapText="1"/>
    </xf>
    <xf numFmtId="0" fontId="1" fillId="39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0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39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/>
    </xf>
    <xf numFmtId="0" fontId="3" fillId="0" borderId="42" xfId="0" applyFont="1" applyBorder="1" applyAlignment="1">
      <alignment horizontal="right" vertical="center"/>
    </xf>
    <xf numFmtId="0" fontId="3" fillId="33" borderId="42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33" borderId="40" xfId="0" applyFont="1" applyFill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39" borderId="13" xfId="0" applyFont="1" applyFill="1" applyBorder="1" applyAlignment="1">
      <alignment horizontal="right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vertical="center"/>
    </xf>
    <xf numFmtId="165" fontId="4" fillId="0" borderId="49" xfId="58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65" fontId="4" fillId="0" borderId="0" xfId="58" applyNumberFormat="1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5" fontId="4" fillId="0" borderId="49" xfId="6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49" xfId="58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4" fillId="0" borderId="50" xfId="0" applyFont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59" xfId="0" applyFont="1" applyFill="1" applyBorder="1" applyAlignment="1">
      <alignment horizontal="center" vertical="center" wrapText="1"/>
    </xf>
    <xf numFmtId="0" fontId="44" fillId="0" borderId="42" xfId="0" applyNumberFormat="1" applyFont="1" applyBorder="1" applyAlignment="1">
      <alignment horizontal="center" vertical="center"/>
    </xf>
    <xf numFmtId="0" fontId="44" fillId="33" borderId="42" xfId="0" applyNumberFormat="1" applyFont="1" applyFill="1" applyBorder="1" applyAlignment="1">
      <alignment horizontal="center" vertical="center"/>
    </xf>
    <xf numFmtId="0" fontId="44" fillId="0" borderId="48" xfId="0" applyNumberFormat="1" applyFont="1" applyBorder="1" applyAlignment="1">
      <alignment horizontal="center" vertical="center"/>
    </xf>
    <xf numFmtId="0" fontId="44" fillId="35" borderId="4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0" sqref="G30"/>
    </sheetView>
  </sheetViews>
  <sheetFormatPr defaultColWidth="9.00390625" defaultRowHeight="12.75"/>
  <cols>
    <col min="1" max="1" width="6.125" style="105" customWidth="1"/>
    <col min="2" max="2" width="19.875" style="105" customWidth="1"/>
    <col min="3" max="3" width="7.125" style="108" customWidth="1"/>
    <col min="4" max="4" width="7.125" style="106" customWidth="1"/>
    <col min="5" max="5" width="10.125" style="100" customWidth="1"/>
    <col min="6" max="6" width="6.75390625" style="106" customWidth="1"/>
    <col min="7" max="7" width="10.375" style="100" customWidth="1"/>
    <col min="8" max="8" width="6.75390625" style="105" customWidth="1"/>
    <col min="9" max="9" width="9.75390625" style="100" customWidth="1"/>
    <col min="10" max="10" width="6.75390625" style="105" customWidth="1"/>
    <col min="11" max="11" width="9.75390625" style="100" customWidth="1"/>
    <col min="12" max="12" width="6.75390625" style="105" customWidth="1"/>
    <col min="13" max="13" width="9.75390625" style="100" customWidth="1"/>
    <col min="14" max="14" width="6.75390625" style="106" customWidth="1"/>
    <col min="15" max="15" width="9.75390625" style="107" customWidth="1"/>
    <col min="16" max="16" width="6.75390625" style="105" customWidth="1"/>
    <col min="17" max="17" width="9.75390625" style="100" customWidth="1"/>
    <col min="18" max="18" width="10.75390625" style="107" customWidth="1"/>
    <col min="19" max="19" width="10.375" style="62" customWidth="1"/>
    <col min="20" max="16384" width="9.125" style="100" customWidth="1"/>
  </cols>
  <sheetData>
    <row r="1" spans="1:19" s="98" customFormat="1" ht="21.75" customHeight="1" thickBot="1">
      <c r="A1" s="351" t="s">
        <v>116</v>
      </c>
      <c r="B1" s="352"/>
      <c r="C1" s="352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2"/>
      <c r="S1" s="62"/>
    </row>
    <row r="2" spans="1:18" ht="39" customHeight="1" thickBot="1">
      <c r="A2" s="120"/>
      <c r="B2" s="121"/>
      <c r="C2" s="122"/>
      <c r="D2" s="354" t="s">
        <v>49</v>
      </c>
      <c r="E2" s="355"/>
      <c r="F2" s="356" t="s">
        <v>34</v>
      </c>
      <c r="G2" s="355"/>
      <c r="H2" s="354" t="s">
        <v>96</v>
      </c>
      <c r="I2" s="357"/>
      <c r="J2" s="358" t="s">
        <v>58</v>
      </c>
      <c r="K2" s="355"/>
      <c r="L2" s="354" t="s">
        <v>114</v>
      </c>
      <c r="M2" s="355"/>
      <c r="N2" s="354" t="s">
        <v>115</v>
      </c>
      <c r="O2" s="355"/>
      <c r="P2" s="354" t="s">
        <v>59</v>
      </c>
      <c r="Q2" s="355"/>
      <c r="R2" s="99"/>
    </row>
    <row r="3" spans="1:19" ht="26.25" thickBot="1">
      <c r="A3" s="123" t="s">
        <v>39</v>
      </c>
      <c r="B3" s="124" t="s">
        <v>46</v>
      </c>
      <c r="C3" s="125" t="s">
        <v>50</v>
      </c>
      <c r="D3" s="14" t="s">
        <v>47</v>
      </c>
      <c r="E3" s="15" t="s">
        <v>48</v>
      </c>
      <c r="F3" s="16" t="s">
        <v>47</v>
      </c>
      <c r="G3" s="17" t="s">
        <v>48</v>
      </c>
      <c r="H3" s="20" t="s">
        <v>47</v>
      </c>
      <c r="I3" s="45" t="s">
        <v>48</v>
      </c>
      <c r="J3" s="51" t="s">
        <v>47</v>
      </c>
      <c r="K3" s="19" t="s">
        <v>48</v>
      </c>
      <c r="L3" s="14" t="s">
        <v>47</v>
      </c>
      <c r="M3" s="17" t="s">
        <v>48</v>
      </c>
      <c r="N3" s="14" t="s">
        <v>47</v>
      </c>
      <c r="O3" s="17" t="s">
        <v>48</v>
      </c>
      <c r="P3" s="14" t="s">
        <v>47</v>
      </c>
      <c r="Q3" s="17" t="s">
        <v>48</v>
      </c>
      <c r="R3" s="377" t="s">
        <v>152</v>
      </c>
      <c r="S3" s="60" t="s">
        <v>153</v>
      </c>
    </row>
    <row r="4" spans="1:19" ht="15.75" customHeight="1">
      <c r="A4" s="126"/>
      <c r="B4" s="53"/>
      <c r="C4" s="127"/>
      <c r="D4" s="40"/>
      <c r="E4" s="300"/>
      <c r="F4" s="110"/>
      <c r="G4" s="10"/>
      <c r="H4" s="111"/>
      <c r="I4" s="9"/>
      <c r="J4" s="112"/>
      <c r="K4" s="113"/>
      <c r="L4" s="331"/>
      <c r="M4" s="65"/>
      <c r="N4" s="331"/>
      <c r="O4" s="10"/>
      <c r="P4" s="33"/>
      <c r="Q4" s="72"/>
      <c r="R4" s="378"/>
      <c r="S4" s="213"/>
    </row>
    <row r="5" spans="1:19" ht="15.75" customHeight="1">
      <c r="A5" s="126"/>
      <c r="B5" s="53"/>
      <c r="C5" s="127"/>
      <c r="D5" s="40"/>
      <c r="E5" s="9"/>
      <c r="F5" s="110"/>
      <c r="G5" s="132"/>
      <c r="H5" s="111"/>
      <c r="I5" s="9"/>
      <c r="J5" s="112"/>
      <c r="K5" s="113"/>
      <c r="L5" s="331"/>
      <c r="M5" s="66"/>
      <c r="N5" s="331"/>
      <c r="O5" s="10"/>
      <c r="P5" s="33"/>
      <c r="Q5" s="72"/>
      <c r="R5" s="378"/>
      <c r="S5" s="213"/>
    </row>
    <row r="6" spans="1:19" ht="15.75" customHeight="1">
      <c r="A6" s="126">
        <f aca="true" t="shared" si="0" ref="A6:A14">A5+1</f>
        <v>1</v>
      </c>
      <c r="B6" s="4" t="s">
        <v>16</v>
      </c>
      <c r="C6" s="128">
        <v>1995</v>
      </c>
      <c r="D6" s="43">
        <v>61</v>
      </c>
      <c r="E6" s="109">
        <v>0</v>
      </c>
      <c r="F6" s="39">
        <v>42</v>
      </c>
      <c r="G6" s="153">
        <v>0</v>
      </c>
      <c r="H6" s="46">
        <v>17</v>
      </c>
      <c r="I6" s="1">
        <v>26</v>
      </c>
      <c r="J6" s="39">
        <v>19</v>
      </c>
      <c r="K6" s="94">
        <v>24</v>
      </c>
      <c r="L6" s="12">
        <v>12</v>
      </c>
      <c r="M6" s="96">
        <v>31</v>
      </c>
      <c r="N6" s="332">
        <v>4</v>
      </c>
      <c r="O6" s="67">
        <v>46</v>
      </c>
      <c r="P6" s="97">
        <v>12</v>
      </c>
      <c r="Q6" s="73">
        <v>31</v>
      </c>
      <c r="R6" s="379">
        <f aca="true" t="shared" si="1" ref="R4:R37">SUM(E6,G6,I6,K6,M6,O6,Q6)</f>
        <v>158</v>
      </c>
      <c r="S6" s="260">
        <f aca="true" t="shared" si="2" ref="S4:S37">R6-MIN(E6,G6,I6,K6,M6,O6,Q6)</f>
        <v>158</v>
      </c>
    </row>
    <row r="7" spans="1:19" ht="15.75" customHeight="1">
      <c r="A7" s="126">
        <f t="shared" si="0"/>
        <v>2</v>
      </c>
      <c r="B7" s="4" t="s">
        <v>14</v>
      </c>
      <c r="C7" s="128">
        <v>1994</v>
      </c>
      <c r="D7" s="43">
        <v>33</v>
      </c>
      <c r="E7" s="109">
        <v>2</v>
      </c>
      <c r="F7" s="39">
        <v>35</v>
      </c>
      <c r="G7" s="153">
        <v>2</v>
      </c>
      <c r="H7" s="46">
        <v>20</v>
      </c>
      <c r="I7" s="18">
        <v>23</v>
      </c>
      <c r="J7" s="52">
        <v>11</v>
      </c>
      <c r="K7" s="153">
        <v>32</v>
      </c>
      <c r="L7" s="12">
        <v>10</v>
      </c>
      <c r="M7" s="67">
        <v>34</v>
      </c>
      <c r="N7" s="12">
        <v>10</v>
      </c>
      <c r="O7" s="101">
        <v>34</v>
      </c>
      <c r="P7" s="34">
        <v>17</v>
      </c>
      <c r="Q7" s="73">
        <v>26</v>
      </c>
      <c r="R7" s="379">
        <f t="shared" si="1"/>
        <v>153</v>
      </c>
      <c r="S7" s="260">
        <f t="shared" si="2"/>
        <v>151</v>
      </c>
    </row>
    <row r="8" spans="1:19" ht="15.75" customHeight="1">
      <c r="A8" s="126">
        <f t="shared" si="0"/>
        <v>3</v>
      </c>
      <c r="B8" s="4" t="s">
        <v>97</v>
      </c>
      <c r="C8" s="128">
        <v>1995</v>
      </c>
      <c r="D8" s="43">
        <v>57</v>
      </c>
      <c r="E8" s="109">
        <v>0</v>
      </c>
      <c r="F8" s="39">
        <v>46</v>
      </c>
      <c r="G8" s="153">
        <v>0</v>
      </c>
      <c r="H8" s="46">
        <v>19</v>
      </c>
      <c r="I8" s="1">
        <v>24</v>
      </c>
      <c r="J8" s="38">
        <v>24</v>
      </c>
      <c r="K8" s="153">
        <v>17</v>
      </c>
      <c r="L8" s="12">
        <v>22</v>
      </c>
      <c r="M8" s="67">
        <v>21</v>
      </c>
      <c r="N8" s="332">
        <v>3</v>
      </c>
      <c r="O8" s="67">
        <v>50</v>
      </c>
      <c r="P8" s="34">
        <v>14</v>
      </c>
      <c r="Q8" s="73">
        <v>29</v>
      </c>
      <c r="R8" s="379">
        <f t="shared" si="1"/>
        <v>141</v>
      </c>
      <c r="S8" s="260">
        <f t="shared" si="2"/>
        <v>141</v>
      </c>
    </row>
    <row r="9" spans="1:19" ht="15.75" customHeight="1">
      <c r="A9" s="126">
        <f t="shared" si="0"/>
        <v>4</v>
      </c>
      <c r="B9" s="4" t="s">
        <v>18</v>
      </c>
      <c r="C9" s="128">
        <v>1995</v>
      </c>
      <c r="D9" s="43">
        <v>55</v>
      </c>
      <c r="E9" s="109">
        <v>0</v>
      </c>
      <c r="F9" s="39">
        <v>45</v>
      </c>
      <c r="G9" s="64">
        <v>0</v>
      </c>
      <c r="H9" s="46">
        <v>25</v>
      </c>
      <c r="I9" s="1">
        <v>15</v>
      </c>
      <c r="J9" s="37">
        <v>25</v>
      </c>
      <c r="K9" s="153">
        <v>15</v>
      </c>
      <c r="L9" s="68">
        <v>16</v>
      </c>
      <c r="M9" s="69">
        <v>27</v>
      </c>
      <c r="N9" s="332">
        <v>5</v>
      </c>
      <c r="O9" s="67">
        <v>44</v>
      </c>
      <c r="P9" s="34">
        <v>22</v>
      </c>
      <c r="Q9" s="73">
        <v>21</v>
      </c>
      <c r="R9" s="379">
        <f t="shared" si="1"/>
        <v>122</v>
      </c>
      <c r="S9" s="260">
        <f t="shared" si="2"/>
        <v>122</v>
      </c>
    </row>
    <row r="10" spans="1:19" ht="15.75" customHeight="1">
      <c r="A10" s="126">
        <f t="shared" si="0"/>
        <v>5</v>
      </c>
      <c r="B10" s="4" t="s">
        <v>13</v>
      </c>
      <c r="C10" s="128">
        <v>1995</v>
      </c>
      <c r="D10" s="43">
        <v>50</v>
      </c>
      <c r="E10" s="109">
        <v>0</v>
      </c>
      <c r="F10" s="39">
        <v>44</v>
      </c>
      <c r="G10" s="153">
        <v>0</v>
      </c>
      <c r="H10" s="46">
        <v>16</v>
      </c>
      <c r="I10" s="1">
        <v>27</v>
      </c>
      <c r="J10" s="37">
        <v>28</v>
      </c>
      <c r="K10" s="153">
        <v>9</v>
      </c>
      <c r="L10" s="27"/>
      <c r="M10" s="348"/>
      <c r="N10" s="332">
        <v>2</v>
      </c>
      <c r="O10" s="101">
        <v>55</v>
      </c>
      <c r="P10" s="34">
        <v>13</v>
      </c>
      <c r="Q10" s="73">
        <v>30</v>
      </c>
      <c r="R10" s="379">
        <f t="shared" si="1"/>
        <v>121</v>
      </c>
      <c r="S10" s="260">
        <f t="shared" si="2"/>
        <v>121</v>
      </c>
    </row>
    <row r="11" spans="1:19" ht="15.75" customHeight="1">
      <c r="A11" s="126">
        <f t="shared" si="0"/>
        <v>6</v>
      </c>
      <c r="B11" s="4" t="s">
        <v>15</v>
      </c>
      <c r="C11" s="128">
        <v>1995</v>
      </c>
      <c r="D11" s="43">
        <v>62</v>
      </c>
      <c r="E11" s="109">
        <v>0</v>
      </c>
      <c r="F11" s="39">
        <v>41</v>
      </c>
      <c r="G11" s="153">
        <v>2</v>
      </c>
      <c r="H11" s="46">
        <v>22</v>
      </c>
      <c r="I11" s="1">
        <v>21</v>
      </c>
      <c r="J11" s="37">
        <v>23</v>
      </c>
      <c r="K11" s="153">
        <v>19</v>
      </c>
      <c r="L11" s="21"/>
      <c r="M11" s="95"/>
      <c r="N11" s="12">
        <v>8</v>
      </c>
      <c r="O11" s="67">
        <v>38</v>
      </c>
      <c r="P11" s="34">
        <v>23</v>
      </c>
      <c r="Q11" s="73">
        <v>19</v>
      </c>
      <c r="R11" s="379">
        <f t="shared" si="1"/>
        <v>99</v>
      </c>
      <c r="S11" s="260">
        <f t="shared" si="2"/>
        <v>99</v>
      </c>
    </row>
    <row r="12" spans="1:19" ht="15.75" customHeight="1">
      <c r="A12" s="126">
        <f t="shared" si="0"/>
        <v>7</v>
      </c>
      <c r="B12" s="4" t="s">
        <v>51</v>
      </c>
      <c r="C12" s="128">
        <v>1995</v>
      </c>
      <c r="D12" s="43">
        <v>56</v>
      </c>
      <c r="E12" s="109">
        <v>0</v>
      </c>
      <c r="F12" s="39">
        <v>37</v>
      </c>
      <c r="G12" s="153">
        <v>2</v>
      </c>
      <c r="H12" s="46">
        <v>26</v>
      </c>
      <c r="I12" s="1">
        <v>13</v>
      </c>
      <c r="J12" s="37">
        <v>21</v>
      </c>
      <c r="K12" s="153">
        <v>22</v>
      </c>
      <c r="L12" s="27"/>
      <c r="M12" s="71"/>
      <c r="N12" s="12">
        <v>7</v>
      </c>
      <c r="O12" s="67">
        <v>40</v>
      </c>
      <c r="P12" s="74">
        <v>24</v>
      </c>
      <c r="Q12" s="75">
        <v>17</v>
      </c>
      <c r="R12" s="379">
        <f t="shared" si="1"/>
        <v>94</v>
      </c>
      <c r="S12" s="260">
        <f t="shared" si="2"/>
        <v>94</v>
      </c>
    </row>
    <row r="13" spans="1:19" ht="15.75" customHeight="1">
      <c r="A13" s="126">
        <f t="shared" si="0"/>
        <v>8</v>
      </c>
      <c r="B13" s="4" t="s">
        <v>99</v>
      </c>
      <c r="C13" s="90">
        <v>1994</v>
      </c>
      <c r="D13" s="41"/>
      <c r="E13" s="22">
        <v>0</v>
      </c>
      <c r="F13" s="42"/>
      <c r="G13" s="24"/>
      <c r="H13" s="46">
        <v>28</v>
      </c>
      <c r="I13" s="1">
        <v>9</v>
      </c>
      <c r="J13" s="37">
        <v>22</v>
      </c>
      <c r="K13" s="153">
        <v>21</v>
      </c>
      <c r="L13" s="68">
        <v>18</v>
      </c>
      <c r="M13" s="69">
        <v>25</v>
      </c>
      <c r="N13" s="12">
        <v>12</v>
      </c>
      <c r="O13" s="67">
        <v>31</v>
      </c>
      <c r="P13" s="34">
        <v>30</v>
      </c>
      <c r="Q13" s="73">
        <v>5</v>
      </c>
      <c r="R13" s="379">
        <f t="shared" si="1"/>
        <v>91</v>
      </c>
      <c r="S13" s="260">
        <f t="shared" si="2"/>
        <v>91</v>
      </c>
    </row>
    <row r="14" spans="1:19" ht="15.75" customHeight="1">
      <c r="A14" s="126">
        <f t="shared" si="0"/>
        <v>9</v>
      </c>
      <c r="B14" s="4" t="s">
        <v>17</v>
      </c>
      <c r="C14" s="128">
        <v>1994</v>
      </c>
      <c r="D14" s="43">
        <v>63</v>
      </c>
      <c r="E14" s="109">
        <v>0</v>
      </c>
      <c r="F14" s="39">
        <v>47</v>
      </c>
      <c r="G14" s="64">
        <v>0</v>
      </c>
      <c r="H14" s="46">
        <v>35</v>
      </c>
      <c r="I14" s="1">
        <v>2</v>
      </c>
      <c r="J14" s="37">
        <v>33</v>
      </c>
      <c r="K14" s="153">
        <v>2</v>
      </c>
      <c r="L14" s="68">
        <v>13</v>
      </c>
      <c r="M14" s="69">
        <v>30</v>
      </c>
      <c r="N14" s="12">
        <v>15</v>
      </c>
      <c r="O14" s="67">
        <v>28</v>
      </c>
      <c r="P14" s="34">
        <v>16</v>
      </c>
      <c r="Q14" s="73">
        <v>27</v>
      </c>
      <c r="R14" s="379">
        <f t="shared" si="1"/>
        <v>89</v>
      </c>
      <c r="S14" s="260">
        <f t="shared" si="2"/>
        <v>89</v>
      </c>
    </row>
    <row r="15" spans="1:19" ht="15.75" customHeight="1">
      <c r="A15" s="126">
        <f aca="true" t="shared" si="3" ref="A15:A30">A14+1</f>
        <v>10</v>
      </c>
      <c r="B15" s="4" t="s">
        <v>98</v>
      </c>
      <c r="C15" s="90">
        <v>1994</v>
      </c>
      <c r="D15" s="91"/>
      <c r="E15" s="22">
        <v>0</v>
      </c>
      <c r="F15" s="92"/>
      <c r="G15" s="79"/>
      <c r="H15" s="46">
        <v>23</v>
      </c>
      <c r="I15" s="1">
        <v>19</v>
      </c>
      <c r="J15" s="37">
        <v>26</v>
      </c>
      <c r="K15" s="153">
        <v>13</v>
      </c>
      <c r="L15" s="68">
        <v>19</v>
      </c>
      <c r="M15" s="69">
        <v>24</v>
      </c>
      <c r="N15" s="12">
        <v>13</v>
      </c>
      <c r="O15" s="67">
        <v>30</v>
      </c>
      <c r="P15" s="34">
        <v>38</v>
      </c>
      <c r="Q15" s="73">
        <v>2</v>
      </c>
      <c r="R15" s="379">
        <f t="shared" si="1"/>
        <v>88</v>
      </c>
      <c r="S15" s="260">
        <f t="shared" si="2"/>
        <v>88</v>
      </c>
    </row>
    <row r="16" spans="1:19" ht="15.75" customHeight="1">
      <c r="A16" s="126">
        <f t="shared" si="3"/>
        <v>11</v>
      </c>
      <c r="B16" s="4" t="s">
        <v>100</v>
      </c>
      <c r="C16" s="90">
        <v>1996</v>
      </c>
      <c r="D16" s="41"/>
      <c r="E16" s="22">
        <v>0</v>
      </c>
      <c r="F16" s="42"/>
      <c r="G16" s="24"/>
      <c r="H16" s="46">
        <v>27</v>
      </c>
      <c r="I16" s="1">
        <v>11</v>
      </c>
      <c r="J16" s="37">
        <v>30</v>
      </c>
      <c r="K16" s="153">
        <v>5</v>
      </c>
      <c r="L16" s="68">
        <v>20</v>
      </c>
      <c r="M16" s="69">
        <v>23</v>
      </c>
      <c r="N16" s="12">
        <v>11</v>
      </c>
      <c r="O16" s="67">
        <v>32</v>
      </c>
      <c r="P16" s="74">
        <v>28</v>
      </c>
      <c r="Q16" s="75">
        <v>9</v>
      </c>
      <c r="R16" s="379">
        <f t="shared" si="1"/>
        <v>80</v>
      </c>
      <c r="S16" s="260">
        <f t="shared" si="2"/>
        <v>80</v>
      </c>
    </row>
    <row r="17" spans="1:19" ht="15.75" customHeight="1">
      <c r="A17" s="126">
        <f t="shared" si="3"/>
        <v>12</v>
      </c>
      <c r="B17" s="4" t="s">
        <v>103</v>
      </c>
      <c r="C17" s="90">
        <v>1995</v>
      </c>
      <c r="D17" s="41"/>
      <c r="E17" s="22">
        <v>0</v>
      </c>
      <c r="F17" s="42"/>
      <c r="G17" s="24"/>
      <c r="H17" s="46">
        <v>33</v>
      </c>
      <c r="I17" s="1">
        <v>2</v>
      </c>
      <c r="J17" s="37">
        <v>31</v>
      </c>
      <c r="K17" s="153">
        <v>2</v>
      </c>
      <c r="L17" s="68">
        <v>14</v>
      </c>
      <c r="M17" s="69">
        <v>29</v>
      </c>
      <c r="N17" s="68">
        <v>14</v>
      </c>
      <c r="O17" s="69">
        <v>29</v>
      </c>
      <c r="P17" s="34">
        <v>26</v>
      </c>
      <c r="Q17" s="73">
        <v>13</v>
      </c>
      <c r="R17" s="379">
        <f t="shared" si="1"/>
        <v>75</v>
      </c>
      <c r="S17" s="260">
        <f t="shared" si="2"/>
        <v>75</v>
      </c>
    </row>
    <row r="18" spans="1:19" ht="15.75" customHeight="1">
      <c r="A18" s="126">
        <f t="shared" si="3"/>
        <v>13</v>
      </c>
      <c r="B18" s="4" t="s">
        <v>40</v>
      </c>
      <c r="C18" s="128">
        <v>1997</v>
      </c>
      <c r="D18" s="43">
        <v>65</v>
      </c>
      <c r="E18" s="109">
        <v>0</v>
      </c>
      <c r="F18" s="39">
        <v>53</v>
      </c>
      <c r="G18" s="64">
        <v>0</v>
      </c>
      <c r="H18" s="46">
        <v>29</v>
      </c>
      <c r="I18" s="1">
        <v>7</v>
      </c>
      <c r="J18" s="37">
        <v>29</v>
      </c>
      <c r="K18" s="153">
        <v>7</v>
      </c>
      <c r="L18" s="68">
        <v>21</v>
      </c>
      <c r="M18" s="69">
        <v>22</v>
      </c>
      <c r="N18" s="68">
        <v>16</v>
      </c>
      <c r="O18" s="69">
        <v>27</v>
      </c>
      <c r="P18" s="74">
        <v>29</v>
      </c>
      <c r="Q18" s="75">
        <v>7</v>
      </c>
      <c r="R18" s="379">
        <f t="shared" si="1"/>
        <v>70</v>
      </c>
      <c r="S18" s="260">
        <f t="shared" si="2"/>
        <v>70</v>
      </c>
    </row>
    <row r="19" spans="1:19" ht="15.75" customHeight="1">
      <c r="A19" s="126">
        <f t="shared" si="3"/>
        <v>14</v>
      </c>
      <c r="B19" s="4" t="s">
        <v>27</v>
      </c>
      <c r="C19" s="128">
        <v>1995</v>
      </c>
      <c r="D19" s="43">
        <v>51</v>
      </c>
      <c r="E19" s="109">
        <v>0</v>
      </c>
      <c r="F19" s="39">
        <v>48</v>
      </c>
      <c r="G19" s="64">
        <v>0</v>
      </c>
      <c r="H19" s="46">
        <v>37</v>
      </c>
      <c r="I19" s="1">
        <v>2</v>
      </c>
      <c r="J19" s="37">
        <v>32</v>
      </c>
      <c r="K19" s="153">
        <v>2</v>
      </c>
      <c r="L19" s="68">
        <v>15</v>
      </c>
      <c r="M19" s="69">
        <v>28</v>
      </c>
      <c r="N19" s="68">
        <v>9</v>
      </c>
      <c r="O19" s="69">
        <v>36</v>
      </c>
      <c r="P19" s="21"/>
      <c r="Q19" s="24"/>
      <c r="R19" s="379">
        <f t="shared" si="1"/>
        <v>68</v>
      </c>
      <c r="S19" s="260">
        <f t="shared" si="2"/>
        <v>68</v>
      </c>
    </row>
    <row r="20" spans="1:19" ht="15.75" customHeight="1">
      <c r="A20" s="126"/>
      <c r="B20" s="53"/>
      <c r="C20" s="127"/>
      <c r="D20" s="40"/>
      <c r="E20" s="9"/>
      <c r="F20" s="110"/>
      <c r="G20" s="10"/>
      <c r="H20" s="111"/>
      <c r="I20" s="9"/>
      <c r="J20" s="114"/>
      <c r="K20" s="10"/>
      <c r="L20" s="119"/>
      <c r="M20" s="349"/>
      <c r="N20" s="116"/>
      <c r="O20" s="115"/>
      <c r="P20" s="226"/>
      <c r="Q20" s="117"/>
      <c r="R20" s="378"/>
      <c r="S20" s="213"/>
    </row>
    <row r="21" spans="1:19" ht="15.75" customHeight="1">
      <c r="A21" s="126">
        <v>15</v>
      </c>
      <c r="B21" s="4" t="s">
        <v>117</v>
      </c>
      <c r="C21" s="128">
        <v>1994</v>
      </c>
      <c r="D21" s="41"/>
      <c r="E21" s="22">
        <v>0</v>
      </c>
      <c r="F21" s="42"/>
      <c r="G21" s="24"/>
      <c r="H21" s="83"/>
      <c r="I21" s="84"/>
      <c r="J21" s="93"/>
      <c r="K21" s="85"/>
      <c r="L21" s="36"/>
      <c r="M21" s="70"/>
      <c r="N21" s="68">
        <v>18</v>
      </c>
      <c r="O21" s="69">
        <v>25</v>
      </c>
      <c r="P21" s="34">
        <v>20</v>
      </c>
      <c r="Q21" s="73">
        <v>23</v>
      </c>
      <c r="R21" s="379">
        <f t="shared" si="1"/>
        <v>48</v>
      </c>
      <c r="S21" s="260">
        <f t="shared" si="2"/>
        <v>48</v>
      </c>
    </row>
    <row r="22" spans="1:19" ht="15.75" customHeight="1">
      <c r="A22" s="126">
        <f t="shared" si="3"/>
        <v>16</v>
      </c>
      <c r="B22" s="4" t="s">
        <v>104</v>
      </c>
      <c r="C22" s="90">
        <v>1994</v>
      </c>
      <c r="D22" s="41"/>
      <c r="E22" s="22">
        <v>0</v>
      </c>
      <c r="F22" s="42"/>
      <c r="G22" s="24"/>
      <c r="H22" s="46">
        <v>34</v>
      </c>
      <c r="I22" s="1">
        <v>2</v>
      </c>
      <c r="J22" s="37">
        <v>36</v>
      </c>
      <c r="K22" s="153">
        <v>2</v>
      </c>
      <c r="L22" s="12">
        <v>24</v>
      </c>
      <c r="M22" s="69">
        <v>17</v>
      </c>
      <c r="N22" s="68">
        <v>19</v>
      </c>
      <c r="O22" s="69">
        <v>24</v>
      </c>
      <c r="P22" s="74">
        <v>33</v>
      </c>
      <c r="Q22" s="75">
        <v>2</v>
      </c>
      <c r="R22" s="379">
        <f t="shared" si="1"/>
        <v>47</v>
      </c>
      <c r="S22" s="260">
        <f t="shared" si="2"/>
        <v>47</v>
      </c>
    </row>
    <row r="23" spans="1:19" ht="15.75" customHeight="1">
      <c r="A23" s="126">
        <f t="shared" si="3"/>
        <v>17</v>
      </c>
      <c r="B23" s="4" t="s">
        <v>107</v>
      </c>
      <c r="C23" s="90">
        <v>1996</v>
      </c>
      <c r="D23" s="41"/>
      <c r="E23" s="22">
        <v>0</v>
      </c>
      <c r="F23" s="42"/>
      <c r="G23" s="24"/>
      <c r="H23" s="46">
        <v>41</v>
      </c>
      <c r="I23" s="1">
        <v>2</v>
      </c>
      <c r="J23" s="37">
        <v>39</v>
      </c>
      <c r="K23" s="153">
        <v>2</v>
      </c>
      <c r="L23" s="68">
        <v>26</v>
      </c>
      <c r="M23" s="69">
        <v>13</v>
      </c>
      <c r="N23" s="68">
        <v>20</v>
      </c>
      <c r="O23" s="69">
        <v>23</v>
      </c>
      <c r="P23" s="74">
        <v>41</v>
      </c>
      <c r="Q23" s="75">
        <v>2</v>
      </c>
      <c r="R23" s="379">
        <f t="shared" si="1"/>
        <v>42</v>
      </c>
      <c r="S23" s="260">
        <f t="shared" si="2"/>
        <v>42</v>
      </c>
    </row>
    <row r="24" spans="1:19" ht="15.75" customHeight="1">
      <c r="A24" s="126">
        <f t="shared" si="3"/>
        <v>18</v>
      </c>
      <c r="B24" s="77" t="s">
        <v>118</v>
      </c>
      <c r="C24" s="118">
        <v>1994</v>
      </c>
      <c r="D24" s="41"/>
      <c r="E24" s="22">
        <v>0</v>
      </c>
      <c r="F24" s="42"/>
      <c r="G24" s="24"/>
      <c r="H24" s="83"/>
      <c r="I24" s="84"/>
      <c r="J24" s="93"/>
      <c r="K24" s="85"/>
      <c r="L24" s="68">
        <v>23</v>
      </c>
      <c r="M24" s="76">
        <v>19</v>
      </c>
      <c r="N24" s="68">
        <v>22</v>
      </c>
      <c r="O24" s="69">
        <v>21</v>
      </c>
      <c r="P24" s="23"/>
      <c r="Q24" s="24"/>
      <c r="R24" s="379">
        <f t="shared" si="1"/>
        <v>40</v>
      </c>
      <c r="S24" s="260">
        <f t="shared" si="2"/>
        <v>40</v>
      </c>
    </row>
    <row r="25" spans="1:19" ht="15.75" customHeight="1">
      <c r="A25" s="126">
        <f t="shared" si="3"/>
        <v>19</v>
      </c>
      <c r="B25" s="4" t="s">
        <v>28</v>
      </c>
      <c r="C25" s="128">
        <v>1995</v>
      </c>
      <c r="D25" s="43">
        <v>60</v>
      </c>
      <c r="E25" s="80">
        <v>0</v>
      </c>
      <c r="F25" s="39">
        <v>51</v>
      </c>
      <c r="G25" s="64">
        <v>0</v>
      </c>
      <c r="H25" s="83"/>
      <c r="I25" s="84"/>
      <c r="J25" s="93"/>
      <c r="K25" s="85"/>
      <c r="L25" s="68">
        <v>27</v>
      </c>
      <c r="M25" s="69">
        <v>11</v>
      </c>
      <c r="N25" s="68">
        <v>17</v>
      </c>
      <c r="O25" s="69">
        <v>26</v>
      </c>
      <c r="P25" s="34">
        <v>35</v>
      </c>
      <c r="Q25" s="73">
        <v>2</v>
      </c>
      <c r="R25" s="379">
        <f t="shared" si="1"/>
        <v>39</v>
      </c>
      <c r="S25" s="260">
        <f t="shared" si="2"/>
        <v>39</v>
      </c>
    </row>
    <row r="26" spans="1:19" ht="15.75" customHeight="1">
      <c r="A26" s="126">
        <f t="shared" si="3"/>
        <v>20</v>
      </c>
      <c r="B26" s="4" t="s">
        <v>106</v>
      </c>
      <c r="C26" s="90">
        <v>1997</v>
      </c>
      <c r="D26" s="41"/>
      <c r="E26" s="22">
        <v>0</v>
      </c>
      <c r="F26" s="42"/>
      <c r="G26" s="24"/>
      <c r="H26" s="46">
        <v>38</v>
      </c>
      <c r="I26" s="1">
        <v>2</v>
      </c>
      <c r="J26" s="37">
        <v>40</v>
      </c>
      <c r="K26" s="153">
        <v>2</v>
      </c>
      <c r="L26" s="68">
        <v>32</v>
      </c>
      <c r="M26" s="69">
        <v>2</v>
      </c>
      <c r="N26" s="68">
        <v>21</v>
      </c>
      <c r="O26" s="69">
        <v>22</v>
      </c>
      <c r="P26" s="74">
        <v>39</v>
      </c>
      <c r="Q26" s="75">
        <v>2</v>
      </c>
      <c r="R26" s="379">
        <f t="shared" si="1"/>
        <v>30</v>
      </c>
      <c r="S26" s="260">
        <f t="shared" si="2"/>
        <v>30</v>
      </c>
    </row>
    <row r="27" spans="1:19" ht="15.75" customHeight="1">
      <c r="A27" s="126">
        <f t="shared" si="3"/>
        <v>21</v>
      </c>
      <c r="B27" s="4" t="s">
        <v>109</v>
      </c>
      <c r="C27" s="90">
        <v>1995</v>
      </c>
      <c r="D27" s="41"/>
      <c r="E27" s="22">
        <v>0</v>
      </c>
      <c r="F27" s="42"/>
      <c r="G27" s="24"/>
      <c r="H27" s="83"/>
      <c r="I27" s="84"/>
      <c r="J27" s="93"/>
      <c r="K27" s="85"/>
      <c r="L27" s="68">
        <v>29</v>
      </c>
      <c r="M27" s="69">
        <v>7</v>
      </c>
      <c r="N27" s="68">
        <v>24</v>
      </c>
      <c r="O27" s="69">
        <v>17</v>
      </c>
      <c r="P27" s="74">
        <v>36</v>
      </c>
      <c r="Q27" s="75">
        <v>2</v>
      </c>
      <c r="R27" s="379">
        <f t="shared" si="1"/>
        <v>26</v>
      </c>
      <c r="S27" s="260">
        <f t="shared" si="2"/>
        <v>26</v>
      </c>
    </row>
    <row r="28" spans="1:19" ht="15.75" customHeight="1">
      <c r="A28" s="126">
        <f t="shared" si="3"/>
        <v>22</v>
      </c>
      <c r="B28" s="4" t="s">
        <v>102</v>
      </c>
      <c r="C28" s="90">
        <v>1995</v>
      </c>
      <c r="D28" s="41"/>
      <c r="E28" s="22">
        <v>0</v>
      </c>
      <c r="F28" s="42"/>
      <c r="G28" s="24"/>
      <c r="H28" s="46">
        <v>31</v>
      </c>
      <c r="I28" s="1">
        <v>2</v>
      </c>
      <c r="J28" s="37">
        <v>34</v>
      </c>
      <c r="K28" s="153">
        <v>2</v>
      </c>
      <c r="L28" s="21"/>
      <c r="M28" s="70"/>
      <c r="N28" s="68">
        <v>23</v>
      </c>
      <c r="O28" s="69">
        <v>19</v>
      </c>
      <c r="P28" s="34">
        <v>32</v>
      </c>
      <c r="Q28" s="73">
        <v>2</v>
      </c>
      <c r="R28" s="379">
        <f t="shared" si="1"/>
        <v>25</v>
      </c>
      <c r="S28" s="260">
        <f t="shared" si="2"/>
        <v>25</v>
      </c>
    </row>
    <row r="29" spans="1:19" ht="15.75" customHeight="1">
      <c r="A29" s="126">
        <f t="shared" si="3"/>
        <v>23</v>
      </c>
      <c r="B29" s="77" t="s">
        <v>120</v>
      </c>
      <c r="C29" s="118">
        <v>1997</v>
      </c>
      <c r="D29" s="41"/>
      <c r="E29" s="22">
        <v>0</v>
      </c>
      <c r="F29" s="42"/>
      <c r="G29" s="24"/>
      <c r="H29" s="83"/>
      <c r="I29" s="84"/>
      <c r="J29" s="175"/>
      <c r="K29" s="85"/>
      <c r="L29" s="68">
        <v>30</v>
      </c>
      <c r="M29" s="69">
        <v>5</v>
      </c>
      <c r="N29" s="68">
        <v>25</v>
      </c>
      <c r="O29" s="69">
        <v>15</v>
      </c>
      <c r="P29" s="74">
        <v>37</v>
      </c>
      <c r="Q29" s="75">
        <v>2</v>
      </c>
      <c r="R29" s="379">
        <f t="shared" si="1"/>
        <v>22</v>
      </c>
      <c r="S29" s="260">
        <f t="shared" si="2"/>
        <v>22</v>
      </c>
    </row>
    <row r="30" spans="1:19" ht="15.75" customHeight="1">
      <c r="A30" s="126">
        <f t="shared" si="3"/>
        <v>24</v>
      </c>
      <c r="B30" s="77" t="s">
        <v>119</v>
      </c>
      <c r="C30" s="118">
        <v>1997</v>
      </c>
      <c r="D30" s="41"/>
      <c r="E30" s="22">
        <v>0</v>
      </c>
      <c r="F30" s="42"/>
      <c r="G30" s="24"/>
      <c r="H30" s="86"/>
      <c r="I30" s="87"/>
      <c r="J30" s="88"/>
      <c r="K30" s="89"/>
      <c r="L30" s="68">
        <v>28</v>
      </c>
      <c r="M30" s="69">
        <v>9</v>
      </c>
      <c r="N30" s="68">
        <v>26</v>
      </c>
      <c r="O30" s="69">
        <v>13</v>
      </c>
      <c r="P30" s="74">
        <v>42</v>
      </c>
      <c r="Q30" s="75">
        <v>0</v>
      </c>
      <c r="R30" s="379">
        <f t="shared" si="1"/>
        <v>22</v>
      </c>
      <c r="S30" s="260">
        <f t="shared" si="2"/>
        <v>22</v>
      </c>
    </row>
    <row r="31" spans="1:19" ht="15.75" customHeight="1">
      <c r="A31" s="126">
        <f aca="true" t="shared" si="4" ref="A31:A37">A30+1</f>
        <v>25</v>
      </c>
      <c r="B31" s="4" t="s">
        <v>101</v>
      </c>
      <c r="C31" s="90">
        <v>1994</v>
      </c>
      <c r="D31" s="41"/>
      <c r="E31" s="22">
        <v>0</v>
      </c>
      <c r="F31" s="42"/>
      <c r="G31" s="24"/>
      <c r="H31" s="47">
        <v>30</v>
      </c>
      <c r="I31" s="81">
        <v>5</v>
      </c>
      <c r="J31" s="48">
        <v>37</v>
      </c>
      <c r="K31" s="82">
        <v>2</v>
      </c>
      <c r="L31" s="25"/>
      <c r="M31" s="70"/>
      <c r="N31" s="25"/>
      <c r="O31" s="70"/>
      <c r="P31" s="34">
        <v>25</v>
      </c>
      <c r="Q31" s="73">
        <v>15</v>
      </c>
      <c r="R31" s="379">
        <f t="shared" si="1"/>
        <v>22</v>
      </c>
      <c r="S31" s="260">
        <f t="shared" si="2"/>
        <v>22</v>
      </c>
    </row>
    <row r="32" spans="1:19" ht="15.75" customHeight="1">
      <c r="A32" s="126">
        <f t="shared" si="4"/>
        <v>26</v>
      </c>
      <c r="B32" s="4" t="s">
        <v>110</v>
      </c>
      <c r="C32" s="90">
        <v>1994</v>
      </c>
      <c r="D32" s="41"/>
      <c r="E32" s="22">
        <v>0</v>
      </c>
      <c r="F32" s="42"/>
      <c r="G32" s="24"/>
      <c r="H32" s="47">
        <v>43</v>
      </c>
      <c r="I32" s="81">
        <v>0</v>
      </c>
      <c r="J32" s="48">
        <v>42</v>
      </c>
      <c r="K32" s="82">
        <v>0</v>
      </c>
      <c r="L32" s="68">
        <v>31</v>
      </c>
      <c r="M32" s="69">
        <v>2</v>
      </c>
      <c r="N32" s="68">
        <v>27</v>
      </c>
      <c r="O32" s="69">
        <v>11</v>
      </c>
      <c r="P32" s="21"/>
      <c r="Q32" s="24"/>
      <c r="R32" s="379">
        <f t="shared" si="1"/>
        <v>13</v>
      </c>
      <c r="S32" s="260">
        <f t="shared" si="2"/>
        <v>13</v>
      </c>
    </row>
    <row r="33" spans="1:19" ht="15.75" customHeight="1">
      <c r="A33" s="126">
        <f t="shared" si="4"/>
        <v>27</v>
      </c>
      <c r="B33" s="4" t="s">
        <v>105</v>
      </c>
      <c r="C33" s="90">
        <v>1997</v>
      </c>
      <c r="D33" s="41"/>
      <c r="E33" s="22">
        <v>0</v>
      </c>
      <c r="F33" s="42"/>
      <c r="G33" s="24"/>
      <c r="H33" s="47">
        <v>36</v>
      </c>
      <c r="I33" s="81">
        <v>2</v>
      </c>
      <c r="J33" s="48">
        <v>35</v>
      </c>
      <c r="K33" s="82">
        <v>2</v>
      </c>
      <c r="L33" s="36"/>
      <c r="M33" s="78"/>
      <c r="N33" s="25"/>
      <c r="O33" s="70"/>
      <c r="P33" s="27"/>
      <c r="Q33" s="24"/>
      <c r="R33" s="379">
        <f t="shared" si="1"/>
        <v>4</v>
      </c>
      <c r="S33" s="260">
        <f t="shared" si="2"/>
        <v>4</v>
      </c>
    </row>
    <row r="34" spans="1:19" ht="15.75" customHeight="1">
      <c r="A34" s="126">
        <f t="shared" si="4"/>
        <v>28</v>
      </c>
      <c r="B34" s="4" t="s">
        <v>108</v>
      </c>
      <c r="C34" s="90">
        <v>1994</v>
      </c>
      <c r="D34" s="41"/>
      <c r="E34" s="22">
        <v>0</v>
      </c>
      <c r="F34" s="42"/>
      <c r="G34" s="24"/>
      <c r="H34" s="47">
        <v>40</v>
      </c>
      <c r="I34" s="81">
        <v>2</v>
      </c>
      <c r="J34" s="48">
        <v>41</v>
      </c>
      <c r="K34" s="82">
        <v>2</v>
      </c>
      <c r="L34" s="27"/>
      <c r="M34" s="78"/>
      <c r="N34" s="25"/>
      <c r="O34" s="70"/>
      <c r="P34" s="27"/>
      <c r="Q34" s="24"/>
      <c r="R34" s="379">
        <f t="shared" si="1"/>
        <v>4</v>
      </c>
      <c r="S34" s="260">
        <f t="shared" si="2"/>
        <v>4</v>
      </c>
    </row>
    <row r="35" spans="1:19" ht="15.75" customHeight="1">
      <c r="A35" s="126">
        <f t="shared" si="4"/>
        <v>29</v>
      </c>
      <c r="B35" s="77" t="s">
        <v>121</v>
      </c>
      <c r="C35" s="118">
        <v>1996</v>
      </c>
      <c r="D35" s="41"/>
      <c r="E35" s="22">
        <v>0</v>
      </c>
      <c r="F35" s="42"/>
      <c r="G35" s="24"/>
      <c r="H35" s="86"/>
      <c r="I35" s="87"/>
      <c r="J35" s="88"/>
      <c r="K35" s="89"/>
      <c r="L35" s="12">
        <v>33</v>
      </c>
      <c r="M35" s="69">
        <v>2</v>
      </c>
      <c r="N35" s="68">
        <v>28</v>
      </c>
      <c r="O35" s="70" t="s">
        <v>124</v>
      </c>
      <c r="P35" s="74">
        <v>43</v>
      </c>
      <c r="Q35" s="75">
        <v>0</v>
      </c>
      <c r="R35" s="379">
        <f t="shared" si="1"/>
        <v>2</v>
      </c>
      <c r="S35" s="260">
        <f t="shared" si="2"/>
        <v>2</v>
      </c>
    </row>
    <row r="36" spans="1:19" ht="15.75" customHeight="1">
      <c r="A36" s="126">
        <f t="shared" si="4"/>
        <v>30</v>
      </c>
      <c r="B36" s="77" t="s">
        <v>122</v>
      </c>
      <c r="C36" s="118">
        <v>1994</v>
      </c>
      <c r="D36" s="41"/>
      <c r="E36" s="22">
        <v>0</v>
      </c>
      <c r="F36" s="42"/>
      <c r="G36" s="24"/>
      <c r="H36" s="86"/>
      <c r="I36" s="87"/>
      <c r="J36" s="88"/>
      <c r="K36" s="89"/>
      <c r="L36" s="27"/>
      <c r="M36" s="70"/>
      <c r="N36" s="25"/>
      <c r="O36" s="70"/>
      <c r="P36" s="34">
        <v>31</v>
      </c>
      <c r="Q36" s="73">
        <v>2</v>
      </c>
      <c r="R36" s="379">
        <f t="shared" si="1"/>
        <v>2</v>
      </c>
      <c r="S36" s="260">
        <f t="shared" si="2"/>
        <v>2</v>
      </c>
    </row>
    <row r="37" spans="1:19" ht="15.75" customHeight="1" thickBot="1">
      <c r="A37" s="129">
        <f t="shared" si="4"/>
        <v>31</v>
      </c>
      <c r="B37" s="130" t="s">
        <v>123</v>
      </c>
      <c r="C37" s="131">
        <v>1997</v>
      </c>
      <c r="D37" s="133"/>
      <c r="E37" s="35">
        <v>0</v>
      </c>
      <c r="F37" s="134"/>
      <c r="G37" s="135"/>
      <c r="H37" s="136"/>
      <c r="I37" s="137"/>
      <c r="J37" s="138"/>
      <c r="K37" s="139"/>
      <c r="L37" s="140"/>
      <c r="M37" s="141"/>
      <c r="N37" s="142">
        <v>28</v>
      </c>
      <c r="O37" s="141" t="s">
        <v>124</v>
      </c>
      <c r="P37" s="143"/>
      <c r="Q37" s="139"/>
      <c r="R37" s="380">
        <f t="shared" si="1"/>
        <v>0</v>
      </c>
      <c r="S37" s="350">
        <f t="shared" si="2"/>
        <v>0</v>
      </c>
    </row>
    <row r="38" spans="1:7" ht="12.75">
      <c r="A38" s="102"/>
      <c r="B38" s="102"/>
      <c r="C38" s="103"/>
      <c r="D38" s="104"/>
      <c r="E38" s="102"/>
      <c r="F38" s="104"/>
      <c r="G38" s="102"/>
    </row>
    <row r="39" spans="1:7" ht="12.75">
      <c r="A39" s="102"/>
      <c r="B39" s="102"/>
      <c r="C39" s="103"/>
      <c r="D39" s="104"/>
      <c r="E39" s="102"/>
      <c r="F39" s="104"/>
      <c r="G39" s="102"/>
    </row>
    <row r="40" spans="1:7" ht="12.75">
      <c r="A40" s="102"/>
      <c r="B40" s="102"/>
      <c r="C40" s="103"/>
      <c r="D40" s="104"/>
      <c r="E40" s="102"/>
      <c r="F40" s="104"/>
      <c r="G40" s="102"/>
    </row>
    <row r="41" spans="1:7" ht="12.75">
      <c r="A41" s="102"/>
      <c r="B41" s="102"/>
      <c r="C41" s="103"/>
      <c r="D41" s="104"/>
      <c r="E41" s="102"/>
      <c r="F41" s="104"/>
      <c r="G41" s="102"/>
    </row>
    <row r="42" spans="1:7" ht="12.75">
      <c r="A42" s="102"/>
      <c r="B42" s="102"/>
      <c r="C42" s="103"/>
      <c r="D42" s="104"/>
      <c r="E42" s="102"/>
      <c r="F42" s="104"/>
      <c r="G42" s="102"/>
    </row>
  </sheetData>
  <sheetProtection/>
  <mergeCells count="8">
    <mergeCell ref="A1:R1"/>
    <mergeCell ref="D2:E2"/>
    <mergeCell ref="F2:G2"/>
    <mergeCell ref="H2:I2"/>
    <mergeCell ref="J2:K2"/>
    <mergeCell ref="L2:M2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3" topLeftCell="D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" sqref="R3:R31"/>
    </sheetView>
  </sheetViews>
  <sheetFormatPr defaultColWidth="9.00390625" defaultRowHeight="12.75"/>
  <cols>
    <col min="1" max="1" width="6.75390625" style="2" customWidth="1"/>
    <col min="2" max="2" width="21.875" style="32" customWidth="1"/>
    <col min="3" max="3" width="7.625" style="32" customWidth="1"/>
    <col min="4" max="4" width="6.75390625" style="2" customWidth="1"/>
    <col min="5" max="5" width="9.75390625" style="0" customWidth="1"/>
    <col min="6" max="6" width="6.75390625" style="2" customWidth="1"/>
    <col min="7" max="7" width="9.75390625" style="0" customWidth="1"/>
    <col min="8" max="8" width="6.75390625" style="2" customWidth="1"/>
    <col min="9" max="9" width="9.75390625" style="0" customWidth="1"/>
    <col min="10" max="10" width="6.75390625" style="2" customWidth="1"/>
    <col min="11" max="11" width="9.75390625" style="0" customWidth="1"/>
    <col min="12" max="12" width="6.75390625" style="2" customWidth="1"/>
    <col min="13" max="13" width="9.75390625" style="0" customWidth="1"/>
    <col min="14" max="14" width="6.75390625" style="2" customWidth="1"/>
    <col min="15" max="15" width="9.75390625" style="0" customWidth="1"/>
    <col min="16" max="16" width="6.75390625" style="2" customWidth="1"/>
    <col min="17" max="17" width="9.75390625" style="0" customWidth="1"/>
    <col min="18" max="18" width="10.75390625" style="0" customWidth="1"/>
    <col min="19" max="19" width="10.375" style="287" customWidth="1"/>
  </cols>
  <sheetData>
    <row r="1" spans="1:19" s="5" customFormat="1" ht="21.75" customHeight="1" thickBot="1">
      <c r="A1" s="359" t="s">
        <v>125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87"/>
    </row>
    <row r="2" spans="1:18" ht="39" customHeight="1" thickBot="1">
      <c r="A2" s="11"/>
      <c r="B2" s="28"/>
      <c r="C2" s="28"/>
      <c r="D2" s="360" t="s">
        <v>49</v>
      </c>
      <c r="E2" s="361"/>
      <c r="F2" s="362" t="s">
        <v>34</v>
      </c>
      <c r="G2" s="363"/>
      <c r="H2" s="354" t="s">
        <v>96</v>
      </c>
      <c r="I2" s="364"/>
      <c r="J2" s="354" t="s">
        <v>58</v>
      </c>
      <c r="K2" s="355"/>
      <c r="L2" s="354" t="s">
        <v>114</v>
      </c>
      <c r="M2" s="355"/>
      <c r="N2" s="354" t="s">
        <v>127</v>
      </c>
      <c r="O2" s="355"/>
      <c r="P2" s="354" t="s">
        <v>59</v>
      </c>
      <c r="Q2" s="355"/>
      <c r="R2" s="61"/>
    </row>
    <row r="3" spans="1:19" ht="26.25" thickBot="1">
      <c r="A3" s="123" t="s">
        <v>39</v>
      </c>
      <c r="B3" s="178" t="s">
        <v>46</v>
      </c>
      <c r="C3" s="125" t="s">
        <v>50</v>
      </c>
      <c r="D3" s="14" t="s">
        <v>47</v>
      </c>
      <c r="E3" s="15" t="s">
        <v>48</v>
      </c>
      <c r="F3" s="16" t="s">
        <v>47</v>
      </c>
      <c r="G3" s="17" t="s">
        <v>48</v>
      </c>
      <c r="H3" s="14" t="s">
        <v>47</v>
      </c>
      <c r="I3" s="194" t="s">
        <v>48</v>
      </c>
      <c r="J3" s="14" t="s">
        <v>47</v>
      </c>
      <c r="K3" s="17" t="s">
        <v>48</v>
      </c>
      <c r="L3" s="14" t="s">
        <v>47</v>
      </c>
      <c r="M3" s="17" t="s">
        <v>48</v>
      </c>
      <c r="N3" s="14" t="s">
        <v>47</v>
      </c>
      <c r="O3" s="17" t="s">
        <v>48</v>
      </c>
      <c r="P3" s="14" t="s">
        <v>47</v>
      </c>
      <c r="Q3" s="17" t="s">
        <v>48</v>
      </c>
      <c r="R3" s="377" t="s">
        <v>152</v>
      </c>
      <c r="S3" s="60" t="s">
        <v>153</v>
      </c>
    </row>
    <row r="4" spans="1:19" ht="14.25">
      <c r="A4" s="179">
        <f>1</f>
        <v>1</v>
      </c>
      <c r="B4" s="29" t="s">
        <v>21</v>
      </c>
      <c r="C4" s="128">
        <v>1995</v>
      </c>
      <c r="D4" s="144">
        <v>31</v>
      </c>
      <c r="E4" s="171">
        <v>2</v>
      </c>
      <c r="F4" s="147">
        <v>15</v>
      </c>
      <c r="G4" s="153">
        <v>28</v>
      </c>
      <c r="H4" s="144">
        <v>10</v>
      </c>
      <c r="I4" s="151">
        <v>34</v>
      </c>
      <c r="J4" s="144">
        <v>12</v>
      </c>
      <c r="K4" s="149">
        <v>31</v>
      </c>
      <c r="L4" s="333">
        <v>3</v>
      </c>
      <c r="M4" s="154">
        <v>50</v>
      </c>
      <c r="N4" s="333">
        <v>1</v>
      </c>
      <c r="O4" s="154">
        <v>60</v>
      </c>
      <c r="P4" s="34">
        <v>15</v>
      </c>
      <c r="Q4" s="73">
        <v>28</v>
      </c>
      <c r="R4" s="381">
        <f aca="true" t="shared" si="0" ref="R4:R9">SUM(E4,G4,I4,K4,M4,O4,Q4)</f>
        <v>233</v>
      </c>
      <c r="S4" s="288">
        <f aca="true" t="shared" si="1" ref="S4:S9">R4-MIN(E4,G4,I4,K4,M4,O4,Q4)</f>
        <v>231</v>
      </c>
    </row>
    <row r="5" spans="1:19" ht="14.25">
      <c r="A5" s="179">
        <f aca="true" t="shared" si="2" ref="A5:A26">A4+1</f>
        <v>2</v>
      </c>
      <c r="B5" s="30" t="s">
        <v>52</v>
      </c>
      <c r="C5" s="128">
        <v>1995</v>
      </c>
      <c r="D5" s="144">
        <v>38</v>
      </c>
      <c r="E5" s="171">
        <v>2</v>
      </c>
      <c r="F5" s="147">
        <v>19</v>
      </c>
      <c r="G5" s="153">
        <v>24</v>
      </c>
      <c r="H5" s="144">
        <v>12</v>
      </c>
      <c r="I5" s="151">
        <v>31</v>
      </c>
      <c r="J5" s="144">
        <v>11</v>
      </c>
      <c r="K5" s="149">
        <v>32</v>
      </c>
      <c r="L5" s="12">
        <v>15</v>
      </c>
      <c r="M5" s="67">
        <v>28</v>
      </c>
      <c r="N5" s="332">
        <v>2</v>
      </c>
      <c r="O5" s="73">
        <v>55</v>
      </c>
      <c r="P5" s="34">
        <v>10</v>
      </c>
      <c r="Q5" s="73">
        <v>34</v>
      </c>
      <c r="R5" s="381">
        <f t="shared" si="0"/>
        <v>206</v>
      </c>
      <c r="S5" s="288">
        <f t="shared" si="1"/>
        <v>204</v>
      </c>
    </row>
    <row r="6" spans="1:19" ht="14.25">
      <c r="A6" s="179">
        <f t="shared" si="2"/>
        <v>3</v>
      </c>
      <c r="B6" s="30" t="s">
        <v>20</v>
      </c>
      <c r="C6" s="128">
        <v>1995</v>
      </c>
      <c r="D6" s="144">
        <v>28</v>
      </c>
      <c r="E6" s="171">
        <v>9</v>
      </c>
      <c r="F6" s="147">
        <v>25</v>
      </c>
      <c r="G6" s="153">
        <v>15</v>
      </c>
      <c r="H6" s="144">
        <v>11</v>
      </c>
      <c r="I6" s="151">
        <v>32</v>
      </c>
      <c r="J6" s="144">
        <v>13</v>
      </c>
      <c r="K6" s="149">
        <v>30</v>
      </c>
      <c r="L6" s="12">
        <v>7</v>
      </c>
      <c r="M6" s="67">
        <v>40</v>
      </c>
      <c r="N6" s="332">
        <v>4</v>
      </c>
      <c r="O6" s="73">
        <v>46</v>
      </c>
      <c r="P6" s="34">
        <v>9</v>
      </c>
      <c r="Q6" s="73">
        <v>36</v>
      </c>
      <c r="R6" s="381">
        <f t="shared" si="0"/>
        <v>208</v>
      </c>
      <c r="S6" s="288">
        <f t="shared" si="1"/>
        <v>199</v>
      </c>
    </row>
    <row r="7" spans="1:19" ht="14.25">
      <c r="A7" s="179"/>
      <c r="B7" s="53"/>
      <c r="C7" s="127"/>
      <c r="D7" s="145"/>
      <c r="E7" s="171"/>
      <c r="F7" s="148"/>
      <c r="G7" s="185"/>
      <c r="H7" s="145"/>
      <c r="I7" s="185"/>
      <c r="J7" s="145"/>
      <c r="K7" s="157"/>
      <c r="L7" s="331"/>
      <c r="M7" s="66"/>
      <c r="N7" s="33"/>
      <c r="O7" s="72"/>
      <c r="P7" s="33"/>
      <c r="Q7" s="72"/>
      <c r="R7" s="382"/>
      <c r="S7" s="289"/>
    </row>
    <row r="8" spans="1:19" ht="14.25">
      <c r="A8" s="179">
        <v>4</v>
      </c>
      <c r="B8" s="29" t="s">
        <v>23</v>
      </c>
      <c r="C8" s="128">
        <v>1995</v>
      </c>
      <c r="D8" s="144">
        <v>43</v>
      </c>
      <c r="E8" s="171">
        <v>0</v>
      </c>
      <c r="F8" s="147">
        <v>36</v>
      </c>
      <c r="G8" s="153">
        <v>2</v>
      </c>
      <c r="H8" s="144">
        <v>22</v>
      </c>
      <c r="I8" s="195">
        <v>21</v>
      </c>
      <c r="J8" s="144">
        <v>22</v>
      </c>
      <c r="K8" s="150">
        <v>21</v>
      </c>
      <c r="L8" s="12">
        <v>8</v>
      </c>
      <c r="M8" s="67">
        <v>38</v>
      </c>
      <c r="N8" s="334">
        <v>3</v>
      </c>
      <c r="O8" s="67">
        <v>50</v>
      </c>
      <c r="P8" s="34">
        <v>13</v>
      </c>
      <c r="Q8" s="73">
        <v>30</v>
      </c>
      <c r="R8" s="381">
        <f t="shared" si="0"/>
        <v>162</v>
      </c>
      <c r="S8" s="288">
        <f t="shared" si="1"/>
        <v>162</v>
      </c>
    </row>
    <row r="9" spans="1:19" ht="15.75" customHeight="1">
      <c r="A9" s="179">
        <f t="shared" si="2"/>
        <v>5</v>
      </c>
      <c r="B9" s="29" t="s">
        <v>22</v>
      </c>
      <c r="C9" s="128">
        <v>1996</v>
      </c>
      <c r="D9" s="144">
        <v>42</v>
      </c>
      <c r="E9" s="171">
        <v>0</v>
      </c>
      <c r="F9" s="147">
        <v>37</v>
      </c>
      <c r="G9" s="153">
        <v>2</v>
      </c>
      <c r="H9" s="144">
        <v>14</v>
      </c>
      <c r="I9" s="151">
        <v>29</v>
      </c>
      <c r="J9" s="144">
        <v>14</v>
      </c>
      <c r="K9" s="149">
        <v>29</v>
      </c>
      <c r="L9" s="68">
        <v>10</v>
      </c>
      <c r="M9" s="173">
        <v>34</v>
      </c>
      <c r="N9" s="334">
        <v>5</v>
      </c>
      <c r="O9" s="67">
        <v>44</v>
      </c>
      <c r="P9" s="34">
        <v>20</v>
      </c>
      <c r="Q9" s="73">
        <v>23</v>
      </c>
      <c r="R9" s="381">
        <f t="shared" si="0"/>
        <v>161</v>
      </c>
      <c r="S9" s="288">
        <f t="shared" si="1"/>
        <v>161</v>
      </c>
    </row>
    <row r="10" spans="1:19" ht="12.75">
      <c r="A10" s="179">
        <f t="shared" si="2"/>
        <v>6</v>
      </c>
      <c r="B10" s="31" t="s">
        <v>26</v>
      </c>
      <c r="C10" s="128">
        <v>1996</v>
      </c>
      <c r="D10" s="144">
        <v>35</v>
      </c>
      <c r="E10" s="171">
        <v>2</v>
      </c>
      <c r="F10" s="147">
        <v>39</v>
      </c>
      <c r="G10" s="153">
        <v>2</v>
      </c>
      <c r="H10" s="144">
        <v>15</v>
      </c>
      <c r="I10" s="152">
        <v>28</v>
      </c>
      <c r="J10" s="144">
        <v>21</v>
      </c>
      <c r="K10" s="149">
        <v>22</v>
      </c>
      <c r="L10" s="12">
        <v>9</v>
      </c>
      <c r="M10" s="67">
        <v>36</v>
      </c>
      <c r="N10" s="43">
        <v>8</v>
      </c>
      <c r="O10" s="67">
        <v>38</v>
      </c>
      <c r="P10" s="41"/>
      <c r="Q10" s="24"/>
      <c r="R10" s="381">
        <f aca="true" t="shared" si="3" ref="R10:R17">SUM(E10,G10,I10,K10,M10,O10,Q10)</f>
        <v>128</v>
      </c>
      <c r="S10" s="288">
        <f>R10</f>
        <v>128</v>
      </c>
    </row>
    <row r="11" spans="1:19" ht="12.75">
      <c r="A11" s="179">
        <f t="shared" si="2"/>
        <v>7</v>
      </c>
      <c r="B11" s="29" t="s">
        <v>45</v>
      </c>
      <c r="C11" s="128">
        <v>1997</v>
      </c>
      <c r="D11" s="144">
        <v>44</v>
      </c>
      <c r="E11" s="171">
        <v>0</v>
      </c>
      <c r="F11" s="147">
        <v>42</v>
      </c>
      <c r="G11" s="153">
        <v>0</v>
      </c>
      <c r="H11" s="144">
        <v>23</v>
      </c>
      <c r="I11" s="151">
        <v>19</v>
      </c>
      <c r="J11" s="144">
        <v>20</v>
      </c>
      <c r="K11" s="149">
        <v>23</v>
      </c>
      <c r="L11" s="68">
        <v>13</v>
      </c>
      <c r="M11" s="69">
        <v>30</v>
      </c>
      <c r="N11" s="43">
        <v>13</v>
      </c>
      <c r="O11" s="67">
        <v>30</v>
      </c>
      <c r="P11" s="34">
        <v>24</v>
      </c>
      <c r="Q11" s="73">
        <v>17</v>
      </c>
      <c r="R11" s="381">
        <f t="shared" si="3"/>
        <v>119</v>
      </c>
      <c r="S11" s="288">
        <f aca="true" t="shared" si="4" ref="S11:S17">R11-MIN(E11,G11,I11,K11,M11,O11,Q11)</f>
        <v>119</v>
      </c>
    </row>
    <row r="12" spans="1:19" ht="12.75">
      <c r="A12" s="179">
        <f t="shared" si="2"/>
        <v>8</v>
      </c>
      <c r="B12" s="29" t="s">
        <v>61</v>
      </c>
      <c r="C12" s="180">
        <v>1994</v>
      </c>
      <c r="D12" s="41"/>
      <c r="E12" s="22"/>
      <c r="F12" s="42"/>
      <c r="G12" s="24"/>
      <c r="H12" s="144">
        <v>28</v>
      </c>
      <c r="I12" s="151">
        <v>9</v>
      </c>
      <c r="J12" s="144">
        <v>25</v>
      </c>
      <c r="K12" s="149">
        <v>15</v>
      </c>
      <c r="L12" s="12">
        <v>11</v>
      </c>
      <c r="M12" s="67">
        <v>32</v>
      </c>
      <c r="N12" s="43">
        <v>15</v>
      </c>
      <c r="O12" s="67">
        <v>28</v>
      </c>
      <c r="P12" s="34">
        <v>12</v>
      </c>
      <c r="Q12" s="73">
        <v>31</v>
      </c>
      <c r="R12" s="381">
        <f>SUM(E12,G12,I12,K12,M12,O12,Q12)</f>
        <v>115</v>
      </c>
      <c r="S12" s="288">
        <f>R12</f>
        <v>115</v>
      </c>
    </row>
    <row r="13" spans="1:19" ht="14.25">
      <c r="A13" s="179"/>
      <c r="B13" s="53"/>
      <c r="C13" s="127"/>
      <c r="D13" s="188"/>
      <c r="E13" s="182"/>
      <c r="F13" s="183"/>
      <c r="G13" s="184"/>
      <c r="H13" s="145"/>
      <c r="I13" s="185"/>
      <c r="J13" s="145"/>
      <c r="K13" s="186"/>
      <c r="L13" s="155"/>
      <c r="M13" s="156"/>
      <c r="N13" s="335"/>
      <c r="O13" s="66"/>
      <c r="P13" s="33"/>
      <c r="Q13" s="72"/>
      <c r="R13" s="382"/>
      <c r="S13" s="289"/>
    </row>
    <row r="14" spans="1:19" ht="12.75">
      <c r="A14" s="179">
        <v>9</v>
      </c>
      <c r="B14" s="29" t="s">
        <v>65</v>
      </c>
      <c r="C14" s="180">
        <v>1996</v>
      </c>
      <c r="D14" s="41"/>
      <c r="E14" s="22"/>
      <c r="F14" s="42"/>
      <c r="G14" s="24"/>
      <c r="H14" s="144">
        <v>25</v>
      </c>
      <c r="I14" s="151">
        <v>15</v>
      </c>
      <c r="J14" s="144">
        <v>28</v>
      </c>
      <c r="K14" s="149">
        <v>9</v>
      </c>
      <c r="L14" s="68">
        <v>12</v>
      </c>
      <c r="M14" s="69">
        <v>31</v>
      </c>
      <c r="N14" s="43">
        <v>16</v>
      </c>
      <c r="O14" s="67">
        <v>27</v>
      </c>
      <c r="P14" s="34">
        <v>25</v>
      </c>
      <c r="Q14" s="73">
        <v>15</v>
      </c>
      <c r="R14" s="381">
        <f t="shared" si="3"/>
        <v>97</v>
      </c>
      <c r="S14" s="288">
        <f t="shared" si="4"/>
        <v>88</v>
      </c>
    </row>
    <row r="15" spans="1:19" ht="12.75">
      <c r="A15" s="179">
        <f t="shared" si="2"/>
        <v>10</v>
      </c>
      <c r="B15" s="30" t="s">
        <v>38</v>
      </c>
      <c r="C15" s="128">
        <v>1997</v>
      </c>
      <c r="D15" s="43">
        <v>47</v>
      </c>
      <c r="E15" s="171">
        <v>0</v>
      </c>
      <c r="F15" s="42"/>
      <c r="G15" s="24"/>
      <c r="H15" s="43">
        <v>27</v>
      </c>
      <c r="I15" s="151">
        <v>11</v>
      </c>
      <c r="J15" s="43">
        <v>27</v>
      </c>
      <c r="K15" s="149">
        <v>11</v>
      </c>
      <c r="L15" s="68">
        <v>17</v>
      </c>
      <c r="M15" s="69">
        <v>26</v>
      </c>
      <c r="N15" s="43">
        <v>10</v>
      </c>
      <c r="O15" s="67">
        <v>34</v>
      </c>
      <c r="P15" s="34">
        <v>30</v>
      </c>
      <c r="Q15" s="73">
        <v>5</v>
      </c>
      <c r="R15" s="381">
        <f t="shared" si="3"/>
        <v>87</v>
      </c>
      <c r="S15" s="288">
        <f t="shared" si="4"/>
        <v>87</v>
      </c>
    </row>
    <row r="16" spans="1:19" ht="12.75">
      <c r="A16" s="179">
        <f t="shared" si="2"/>
        <v>11</v>
      </c>
      <c r="B16" s="29" t="s">
        <v>60</v>
      </c>
      <c r="C16" s="180">
        <v>1994</v>
      </c>
      <c r="D16" s="41"/>
      <c r="E16" s="22"/>
      <c r="F16" s="42"/>
      <c r="G16" s="24"/>
      <c r="H16" s="144">
        <v>24</v>
      </c>
      <c r="I16" s="151">
        <v>17</v>
      </c>
      <c r="J16" s="144">
        <v>24</v>
      </c>
      <c r="K16" s="149">
        <v>17</v>
      </c>
      <c r="L16" s="68">
        <v>20</v>
      </c>
      <c r="M16" s="69">
        <v>23</v>
      </c>
      <c r="N16" s="43">
        <v>17</v>
      </c>
      <c r="O16" s="67">
        <v>26</v>
      </c>
      <c r="P16" s="34">
        <v>31</v>
      </c>
      <c r="Q16" s="73">
        <v>2</v>
      </c>
      <c r="R16" s="381">
        <f t="shared" si="3"/>
        <v>85</v>
      </c>
      <c r="S16" s="288">
        <f t="shared" si="4"/>
        <v>83</v>
      </c>
    </row>
    <row r="17" spans="1:19" ht="12.75">
      <c r="A17" s="179">
        <f t="shared" si="2"/>
        <v>12</v>
      </c>
      <c r="B17" s="29" t="s">
        <v>69</v>
      </c>
      <c r="C17" s="180">
        <v>1995</v>
      </c>
      <c r="D17" s="41"/>
      <c r="E17" s="22"/>
      <c r="F17" s="42"/>
      <c r="G17" s="24"/>
      <c r="H17" s="144">
        <v>34</v>
      </c>
      <c r="I17" s="151">
        <v>2</v>
      </c>
      <c r="J17" s="144">
        <v>32</v>
      </c>
      <c r="K17" s="149">
        <v>2</v>
      </c>
      <c r="L17" s="68">
        <v>16</v>
      </c>
      <c r="M17" s="69">
        <v>27</v>
      </c>
      <c r="N17" s="49">
        <v>18</v>
      </c>
      <c r="O17" s="69">
        <v>25</v>
      </c>
      <c r="P17" s="34">
        <v>27</v>
      </c>
      <c r="Q17" s="73">
        <v>11</v>
      </c>
      <c r="R17" s="381">
        <f t="shared" si="3"/>
        <v>67</v>
      </c>
      <c r="S17" s="288">
        <f t="shared" si="4"/>
        <v>65</v>
      </c>
    </row>
    <row r="18" spans="1:19" ht="12.75">
      <c r="A18" s="179">
        <f t="shared" si="2"/>
        <v>13</v>
      </c>
      <c r="B18" s="29" t="s">
        <v>71</v>
      </c>
      <c r="C18" s="180">
        <v>1994</v>
      </c>
      <c r="D18" s="41"/>
      <c r="E18" s="22"/>
      <c r="F18" s="42"/>
      <c r="G18" s="24"/>
      <c r="H18" s="144">
        <v>32</v>
      </c>
      <c r="I18" s="151">
        <v>2</v>
      </c>
      <c r="J18" s="144">
        <v>33</v>
      </c>
      <c r="K18" s="149">
        <v>2</v>
      </c>
      <c r="L18" s="68">
        <v>21</v>
      </c>
      <c r="M18" s="69">
        <v>22</v>
      </c>
      <c r="N18" s="49">
        <v>19</v>
      </c>
      <c r="O18" s="69">
        <v>24</v>
      </c>
      <c r="P18" s="74">
        <v>35</v>
      </c>
      <c r="Q18" s="70" t="s">
        <v>124</v>
      </c>
      <c r="R18" s="381">
        <f aca="true" t="shared" si="5" ref="R18:R29">SUM(E18,G18,I18,K18,M18,O18,Q18)</f>
        <v>50</v>
      </c>
      <c r="S18" s="288">
        <f aca="true" t="shared" si="6" ref="S18:S29">R18</f>
        <v>50</v>
      </c>
    </row>
    <row r="19" spans="1:19" ht="12.75">
      <c r="A19" s="179">
        <f t="shared" si="2"/>
        <v>14</v>
      </c>
      <c r="B19" s="29" t="s">
        <v>70</v>
      </c>
      <c r="C19" s="180">
        <v>2000</v>
      </c>
      <c r="D19" s="41"/>
      <c r="E19" s="22"/>
      <c r="F19" s="42"/>
      <c r="G19" s="24"/>
      <c r="H19" s="144">
        <v>30</v>
      </c>
      <c r="I19" s="151">
        <v>5</v>
      </c>
      <c r="J19" s="144">
        <v>29</v>
      </c>
      <c r="K19" s="149">
        <v>7</v>
      </c>
      <c r="L19" s="91"/>
      <c r="M19" s="70"/>
      <c r="N19" s="49">
        <v>11</v>
      </c>
      <c r="O19" s="69">
        <v>32</v>
      </c>
      <c r="P19" s="91"/>
      <c r="Q19" s="79"/>
      <c r="R19" s="381">
        <f t="shared" si="5"/>
        <v>44</v>
      </c>
      <c r="S19" s="288">
        <f t="shared" si="6"/>
        <v>44</v>
      </c>
    </row>
    <row r="20" spans="1:19" ht="12.75">
      <c r="A20" s="179">
        <f t="shared" si="2"/>
        <v>15</v>
      </c>
      <c r="B20" s="29" t="s">
        <v>66</v>
      </c>
      <c r="C20" s="180">
        <v>1998</v>
      </c>
      <c r="D20" s="41"/>
      <c r="E20" s="22"/>
      <c r="F20" s="42"/>
      <c r="G20" s="24"/>
      <c r="H20" s="144">
        <v>29</v>
      </c>
      <c r="I20" s="151">
        <v>7</v>
      </c>
      <c r="J20" s="144">
        <v>30</v>
      </c>
      <c r="K20" s="149">
        <v>5</v>
      </c>
      <c r="L20" s="91"/>
      <c r="M20" s="70"/>
      <c r="N20" s="49">
        <v>14</v>
      </c>
      <c r="O20" s="69">
        <v>29</v>
      </c>
      <c r="P20" s="91"/>
      <c r="Q20" s="79"/>
      <c r="R20" s="381">
        <f t="shared" si="5"/>
        <v>41</v>
      </c>
      <c r="S20" s="288">
        <f t="shared" si="6"/>
        <v>41</v>
      </c>
    </row>
    <row r="21" spans="1:19" ht="12.75">
      <c r="A21" s="179">
        <f t="shared" si="2"/>
        <v>16</v>
      </c>
      <c r="B21" s="29" t="s">
        <v>63</v>
      </c>
      <c r="C21" s="180">
        <v>1995</v>
      </c>
      <c r="D21" s="41"/>
      <c r="E21" s="22"/>
      <c r="F21" s="42"/>
      <c r="G21" s="24"/>
      <c r="H21" s="144">
        <v>21</v>
      </c>
      <c r="I21" s="151">
        <v>22</v>
      </c>
      <c r="J21" s="144">
        <v>23</v>
      </c>
      <c r="K21" s="149">
        <v>19</v>
      </c>
      <c r="L21" s="91"/>
      <c r="M21" s="174"/>
      <c r="N21" s="91"/>
      <c r="O21" s="174"/>
      <c r="P21" s="41"/>
      <c r="Q21" s="24"/>
      <c r="R21" s="381">
        <f t="shared" si="5"/>
        <v>41</v>
      </c>
      <c r="S21" s="288">
        <f t="shared" si="6"/>
        <v>41</v>
      </c>
    </row>
    <row r="22" spans="1:19" ht="12.75">
      <c r="A22" s="179"/>
      <c r="B22" s="189"/>
      <c r="C22" s="336"/>
      <c r="D22" s="158"/>
      <c r="E22" s="170"/>
      <c r="F22" s="183"/>
      <c r="G22" s="187"/>
      <c r="H22" s="188"/>
      <c r="I22" s="263"/>
      <c r="J22" s="188"/>
      <c r="K22" s="264"/>
      <c r="L22" s="192"/>
      <c r="M22" s="244"/>
      <c r="N22" s="146"/>
      <c r="O22" s="156"/>
      <c r="P22" s="116"/>
      <c r="Q22" s="165"/>
      <c r="R22" s="382"/>
      <c r="S22" s="289"/>
    </row>
    <row r="23" spans="1:19" ht="12.75">
      <c r="A23" s="179">
        <v>17</v>
      </c>
      <c r="B23" s="29" t="s">
        <v>68</v>
      </c>
      <c r="C23" s="180">
        <v>1998</v>
      </c>
      <c r="D23" s="41"/>
      <c r="E23" s="22"/>
      <c r="F23" s="42"/>
      <c r="G23" s="24"/>
      <c r="H23" s="144">
        <v>33</v>
      </c>
      <c r="I23" s="151">
        <v>2</v>
      </c>
      <c r="J23" s="144">
        <v>31</v>
      </c>
      <c r="K23" s="149">
        <v>2</v>
      </c>
      <c r="L23" s="91"/>
      <c r="M23" s="70"/>
      <c r="N23" s="49">
        <v>12</v>
      </c>
      <c r="O23" s="69">
        <v>31</v>
      </c>
      <c r="P23" s="91"/>
      <c r="Q23" s="79"/>
      <c r="R23" s="381">
        <f t="shared" si="5"/>
        <v>35</v>
      </c>
      <c r="S23" s="288">
        <f t="shared" si="6"/>
        <v>35</v>
      </c>
    </row>
    <row r="24" spans="1:19" ht="12.75">
      <c r="A24" s="179">
        <f t="shared" si="2"/>
        <v>18</v>
      </c>
      <c r="B24" s="29" t="s">
        <v>62</v>
      </c>
      <c r="C24" s="180">
        <v>1994</v>
      </c>
      <c r="D24" s="41"/>
      <c r="E24" s="22"/>
      <c r="F24" s="42"/>
      <c r="G24" s="24"/>
      <c r="H24" s="144">
        <v>36</v>
      </c>
      <c r="I24" s="151">
        <v>2</v>
      </c>
      <c r="J24" s="144">
        <v>35</v>
      </c>
      <c r="K24" s="149">
        <v>2</v>
      </c>
      <c r="L24" s="68">
        <v>22</v>
      </c>
      <c r="M24" s="70" t="s">
        <v>124</v>
      </c>
      <c r="N24" s="49">
        <v>21</v>
      </c>
      <c r="O24" s="69">
        <v>22</v>
      </c>
      <c r="P24" s="74">
        <v>33</v>
      </c>
      <c r="Q24" s="75">
        <v>2</v>
      </c>
      <c r="R24" s="381">
        <f t="shared" si="5"/>
        <v>28</v>
      </c>
      <c r="S24" s="288">
        <f t="shared" si="6"/>
        <v>28</v>
      </c>
    </row>
    <row r="25" spans="1:19" ht="12.75">
      <c r="A25" s="179">
        <f t="shared" si="2"/>
        <v>19</v>
      </c>
      <c r="B25" s="166" t="s">
        <v>128</v>
      </c>
      <c r="C25" s="181">
        <v>1998</v>
      </c>
      <c r="D25" s="21"/>
      <c r="E25" s="54"/>
      <c r="F25" s="42"/>
      <c r="G25" s="167"/>
      <c r="H25" s="41"/>
      <c r="I25" s="204"/>
      <c r="J25" s="41"/>
      <c r="K25" s="24"/>
      <c r="L25" s="91"/>
      <c r="M25" s="70"/>
      <c r="N25" s="49">
        <v>20</v>
      </c>
      <c r="O25" s="69">
        <v>23</v>
      </c>
      <c r="P25" s="25"/>
      <c r="Q25" s="56"/>
      <c r="R25" s="381">
        <f t="shared" si="5"/>
        <v>23</v>
      </c>
      <c r="S25" s="288">
        <f t="shared" si="6"/>
        <v>23</v>
      </c>
    </row>
    <row r="26" spans="1:19" ht="12.75">
      <c r="A26" s="179">
        <f t="shared" si="2"/>
        <v>20</v>
      </c>
      <c r="B26" s="29" t="s">
        <v>67</v>
      </c>
      <c r="C26" s="180">
        <v>1998</v>
      </c>
      <c r="D26" s="91"/>
      <c r="E26" s="26"/>
      <c r="F26" s="92"/>
      <c r="G26" s="79"/>
      <c r="H26" s="168">
        <v>35</v>
      </c>
      <c r="I26" s="262">
        <v>2</v>
      </c>
      <c r="J26" s="144">
        <v>34</v>
      </c>
      <c r="K26" s="150">
        <v>2</v>
      </c>
      <c r="L26" s="41"/>
      <c r="M26" s="95"/>
      <c r="N26" s="41"/>
      <c r="O26" s="95"/>
      <c r="P26" s="91"/>
      <c r="Q26" s="79"/>
      <c r="R26" s="381">
        <f t="shared" si="5"/>
        <v>4</v>
      </c>
      <c r="S26" s="288">
        <f t="shared" si="6"/>
        <v>4</v>
      </c>
    </row>
    <row r="27" spans="1:19" ht="12.75">
      <c r="A27" s="179"/>
      <c r="B27" s="53"/>
      <c r="C27" s="127"/>
      <c r="D27" s="40"/>
      <c r="E27" s="172"/>
      <c r="F27" s="190"/>
      <c r="G27" s="191"/>
      <c r="H27" s="192"/>
      <c r="I27" s="196"/>
      <c r="J27" s="188"/>
      <c r="K27" s="184"/>
      <c r="L27" s="158"/>
      <c r="M27" s="159"/>
      <c r="N27" s="116"/>
      <c r="O27" s="165"/>
      <c r="P27" s="158"/>
      <c r="Q27" s="159"/>
      <c r="R27" s="382"/>
      <c r="S27" s="289"/>
    </row>
    <row r="28" spans="1:19" ht="12.75">
      <c r="A28" s="179">
        <v>21</v>
      </c>
      <c r="B28" s="29" t="s">
        <v>64</v>
      </c>
      <c r="C28" s="180">
        <v>1995</v>
      </c>
      <c r="D28" s="41"/>
      <c r="E28" s="22"/>
      <c r="F28" s="92"/>
      <c r="G28" s="79"/>
      <c r="H28" s="168">
        <v>37</v>
      </c>
      <c r="I28" s="198">
        <v>0</v>
      </c>
      <c r="J28" s="41"/>
      <c r="K28" s="24"/>
      <c r="L28" s="41"/>
      <c r="M28" s="95"/>
      <c r="N28" s="91"/>
      <c r="O28" s="70"/>
      <c r="P28" s="41"/>
      <c r="Q28" s="24"/>
      <c r="R28" s="381">
        <f t="shared" si="5"/>
        <v>0</v>
      </c>
      <c r="S28" s="288">
        <f t="shared" si="6"/>
        <v>0</v>
      </c>
    </row>
    <row r="29" spans="1:19" ht="12.75">
      <c r="A29" s="179">
        <f>A28+1</f>
        <v>22</v>
      </c>
      <c r="B29" s="166" t="s">
        <v>130</v>
      </c>
      <c r="C29" s="181">
        <v>1997</v>
      </c>
      <c r="D29" s="21"/>
      <c r="E29" s="54"/>
      <c r="F29" s="92"/>
      <c r="G29" s="44"/>
      <c r="H29" s="91"/>
      <c r="I29" s="197"/>
      <c r="J29" s="41"/>
      <c r="K29" s="24"/>
      <c r="L29" s="41"/>
      <c r="M29" s="95"/>
      <c r="N29" s="49">
        <v>22</v>
      </c>
      <c r="O29" s="70" t="s">
        <v>124</v>
      </c>
      <c r="P29" s="21"/>
      <c r="Q29" s="55"/>
      <c r="R29" s="381">
        <f t="shared" si="5"/>
        <v>0</v>
      </c>
      <c r="S29" s="288">
        <f t="shared" si="6"/>
        <v>0</v>
      </c>
    </row>
    <row r="30" spans="1:19" ht="12.75">
      <c r="A30" s="179">
        <f>A29+1</f>
        <v>23</v>
      </c>
      <c r="B30" s="166" t="s">
        <v>129</v>
      </c>
      <c r="C30" s="181">
        <v>1997</v>
      </c>
      <c r="D30" s="21"/>
      <c r="E30" s="54"/>
      <c r="F30" s="92"/>
      <c r="G30" s="44"/>
      <c r="H30" s="91"/>
      <c r="I30" s="197"/>
      <c r="J30" s="41"/>
      <c r="K30" s="24"/>
      <c r="L30" s="41"/>
      <c r="M30" s="95"/>
      <c r="N30" s="49">
        <v>22</v>
      </c>
      <c r="O30" s="70" t="s">
        <v>124</v>
      </c>
      <c r="P30" s="21"/>
      <c r="Q30" s="55"/>
      <c r="R30" s="381">
        <f>E30+G30+I30+K30+M30+Q30</f>
        <v>0</v>
      </c>
      <c r="S30" s="211">
        <f>R30</f>
        <v>0</v>
      </c>
    </row>
    <row r="31" spans="1:19" ht="13.5" thickBot="1">
      <c r="A31" s="160">
        <f>A30+1</f>
        <v>24</v>
      </c>
      <c r="B31" s="161" t="s">
        <v>126</v>
      </c>
      <c r="C31" s="162">
        <v>1996</v>
      </c>
      <c r="D31" s="163"/>
      <c r="E31" s="58"/>
      <c r="F31" s="134"/>
      <c r="G31" s="265"/>
      <c r="H31" s="133"/>
      <c r="I31" s="266"/>
      <c r="J31" s="133"/>
      <c r="K31" s="135"/>
      <c r="L31" s="142">
        <v>22</v>
      </c>
      <c r="M31" s="141" t="s">
        <v>124</v>
      </c>
      <c r="N31" s="133"/>
      <c r="O31" s="141"/>
      <c r="P31" s="163"/>
      <c r="Q31" s="59"/>
      <c r="R31" s="383">
        <f>E31+G31+I31+K31+O31+Q31</f>
        <v>0</v>
      </c>
      <c r="S31" s="212">
        <f>R31</f>
        <v>0</v>
      </c>
    </row>
  </sheetData>
  <sheetProtection/>
  <mergeCells count="8">
    <mergeCell ref="A1:R1"/>
    <mergeCell ref="D2:E2"/>
    <mergeCell ref="F2:G2"/>
    <mergeCell ref="H2:I2"/>
    <mergeCell ref="J2:K2"/>
    <mergeCell ref="L2:M2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3" ySplit="3" topLeftCell="D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" sqref="R3:R18"/>
    </sheetView>
  </sheetViews>
  <sheetFormatPr defaultColWidth="9.00390625" defaultRowHeight="12.75"/>
  <cols>
    <col min="1" max="1" width="7.00390625" style="98" customWidth="1"/>
    <col min="2" max="2" width="20.25390625" style="274" customWidth="1"/>
    <col min="3" max="3" width="9.125" style="275" customWidth="1"/>
    <col min="4" max="4" width="6.75390625" style="274" customWidth="1"/>
    <col min="5" max="5" width="9.375" style="239" customWidth="1"/>
    <col min="6" max="6" width="6.75390625" style="274" customWidth="1"/>
    <col min="7" max="7" width="9.75390625" style="239" customWidth="1"/>
    <col min="8" max="8" width="6.75390625" style="274" customWidth="1"/>
    <col min="9" max="9" width="8.625" style="239" customWidth="1"/>
    <col min="10" max="10" width="6.75390625" style="274" customWidth="1"/>
    <col min="11" max="11" width="8.625" style="239" customWidth="1"/>
    <col min="12" max="12" width="6.75390625" style="274" customWidth="1"/>
    <col min="13" max="13" width="9.75390625" style="98" customWidth="1"/>
    <col min="14" max="14" width="6.75390625" style="274" customWidth="1"/>
    <col min="15" max="15" width="9.75390625" style="98" customWidth="1"/>
    <col min="16" max="16" width="6.75390625" style="274" customWidth="1"/>
    <col min="17" max="17" width="9.75390625" style="98" customWidth="1"/>
    <col min="18" max="18" width="10.75390625" style="308" customWidth="1"/>
    <col min="19" max="19" width="10.625" style="98" customWidth="1"/>
    <col min="20" max="16384" width="9.125" style="98" customWidth="1"/>
  </cols>
  <sheetData>
    <row r="1" spans="1:18" ht="21.75" customHeight="1" thickBot="1">
      <c r="A1" s="351" t="s">
        <v>131</v>
      </c>
      <c r="B1" s="365"/>
      <c r="C1" s="365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5"/>
    </row>
    <row r="2" spans="1:18" ht="39" customHeight="1" thickBot="1">
      <c r="A2" s="267"/>
      <c r="B2" s="290"/>
      <c r="C2" s="268"/>
      <c r="D2" s="367" t="s">
        <v>49</v>
      </c>
      <c r="E2" s="368"/>
      <c r="F2" s="369" t="s">
        <v>34</v>
      </c>
      <c r="G2" s="370"/>
      <c r="H2" s="367" t="s">
        <v>96</v>
      </c>
      <c r="I2" s="368"/>
      <c r="J2" s="369" t="s">
        <v>58</v>
      </c>
      <c r="K2" s="370"/>
      <c r="L2" s="367" t="s">
        <v>114</v>
      </c>
      <c r="M2" s="370"/>
      <c r="N2" s="367" t="s">
        <v>115</v>
      </c>
      <c r="O2" s="370"/>
      <c r="P2" s="367" t="s">
        <v>59</v>
      </c>
      <c r="Q2" s="370"/>
      <c r="R2" s="291"/>
    </row>
    <row r="3" spans="1:19" ht="26.25" thickBot="1">
      <c r="A3" s="123" t="s">
        <v>39</v>
      </c>
      <c r="B3" s="205" t="s">
        <v>46</v>
      </c>
      <c r="C3" s="284" t="s">
        <v>50</v>
      </c>
      <c r="D3" s="215" t="s">
        <v>47</v>
      </c>
      <c r="E3" s="247" t="s">
        <v>48</v>
      </c>
      <c r="F3" s="216" t="s">
        <v>47</v>
      </c>
      <c r="G3" s="217" t="s">
        <v>48</v>
      </c>
      <c r="H3" s="215" t="s">
        <v>47</v>
      </c>
      <c r="I3" s="292" t="s">
        <v>48</v>
      </c>
      <c r="J3" s="216" t="s">
        <v>47</v>
      </c>
      <c r="K3" s="217" t="s">
        <v>48</v>
      </c>
      <c r="L3" s="215" t="s">
        <v>47</v>
      </c>
      <c r="M3" s="217" t="s">
        <v>48</v>
      </c>
      <c r="N3" s="215" t="s">
        <v>47</v>
      </c>
      <c r="O3" s="217" t="s">
        <v>48</v>
      </c>
      <c r="P3" s="215" t="s">
        <v>47</v>
      </c>
      <c r="Q3" s="217" t="s">
        <v>48</v>
      </c>
      <c r="R3" s="377" t="s">
        <v>152</v>
      </c>
      <c r="S3" s="60" t="s">
        <v>153</v>
      </c>
    </row>
    <row r="4" spans="1:19" ht="25.5" customHeight="1">
      <c r="A4" s="206">
        <f>1</f>
        <v>1</v>
      </c>
      <c r="B4" s="6" t="s">
        <v>25</v>
      </c>
      <c r="C4" s="203" t="s">
        <v>0</v>
      </c>
      <c r="D4" s="43">
        <v>25</v>
      </c>
      <c r="E4" s="293">
        <v>2</v>
      </c>
      <c r="F4" s="39">
        <v>10</v>
      </c>
      <c r="G4" s="294">
        <v>27</v>
      </c>
      <c r="H4" s="46">
        <v>6</v>
      </c>
      <c r="I4" s="270">
        <v>39</v>
      </c>
      <c r="J4" s="38">
        <v>7</v>
      </c>
      <c r="K4" s="294">
        <v>36</v>
      </c>
      <c r="L4" s="332">
        <v>5</v>
      </c>
      <c r="M4" s="67">
        <v>42</v>
      </c>
      <c r="N4" s="334">
        <v>3</v>
      </c>
      <c r="O4" s="67">
        <v>50</v>
      </c>
      <c r="P4" s="223">
        <v>4</v>
      </c>
      <c r="Q4" s="200">
        <v>45</v>
      </c>
      <c r="R4" s="381">
        <f>SUM(E4,G4,I4,K4,M4,O4,Q4)</f>
        <v>241</v>
      </c>
      <c r="S4" s="337">
        <f>R4-MIN(E4,G4,I4,K4,M4,O4,Q4)</f>
        <v>239</v>
      </c>
    </row>
    <row r="5" spans="1:19" ht="25.5" customHeight="1">
      <c r="A5" s="206">
        <f aca="true" t="shared" si="0" ref="A5:A14">A4+1</f>
        <v>2</v>
      </c>
      <c r="B5" s="6" t="s">
        <v>24</v>
      </c>
      <c r="C5" s="203" t="s">
        <v>1</v>
      </c>
      <c r="D5" s="43">
        <v>17</v>
      </c>
      <c r="E5" s="246">
        <v>11</v>
      </c>
      <c r="F5" s="39">
        <v>11</v>
      </c>
      <c r="G5" s="294">
        <v>23</v>
      </c>
      <c r="H5" s="46">
        <v>5</v>
      </c>
      <c r="I5" s="270">
        <v>42</v>
      </c>
      <c r="J5" s="38">
        <v>9</v>
      </c>
      <c r="K5" s="294">
        <v>30</v>
      </c>
      <c r="L5" s="332">
        <v>6</v>
      </c>
      <c r="M5" s="67">
        <v>39</v>
      </c>
      <c r="N5" s="333">
        <v>1</v>
      </c>
      <c r="O5" s="225">
        <v>60</v>
      </c>
      <c r="P5" s="21"/>
      <c r="Q5" s="167"/>
      <c r="R5" s="381">
        <f aca="true" t="shared" si="1" ref="R5:R18">SUM(E5,G5,I5,K5,M5,O5,Q5)</f>
        <v>205</v>
      </c>
      <c r="S5" s="337">
        <f>R5</f>
        <v>205</v>
      </c>
    </row>
    <row r="6" spans="1:19" ht="25.5" customHeight="1">
      <c r="A6" s="206">
        <f t="shared" si="0"/>
        <v>3</v>
      </c>
      <c r="B6" s="6" t="s">
        <v>19</v>
      </c>
      <c r="C6" s="203" t="s">
        <v>5</v>
      </c>
      <c r="D6" s="43">
        <v>22</v>
      </c>
      <c r="E6" s="293">
        <v>2</v>
      </c>
      <c r="F6" s="39">
        <v>15</v>
      </c>
      <c r="G6" s="294">
        <v>15</v>
      </c>
      <c r="H6" s="46">
        <v>13</v>
      </c>
      <c r="I6" s="246">
        <v>19</v>
      </c>
      <c r="J6" s="38">
        <v>13</v>
      </c>
      <c r="K6" s="294">
        <v>19</v>
      </c>
      <c r="L6" s="12">
        <v>16</v>
      </c>
      <c r="M6" s="67">
        <v>13</v>
      </c>
      <c r="N6" s="334">
        <v>2</v>
      </c>
      <c r="O6" s="67">
        <v>55</v>
      </c>
      <c r="P6" s="295">
        <v>5</v>
      </c>
      <c r="Q6" s="296">
        <v>42</v>
      </c>
      <c r="R6" s="381">
        <f t="shared" si="1"/>
        <v>165</v>
      </c>
      <c r="S6" s="337">
        <f aca="true" t="shared" si="2" ref="S6:S14">R6-MIN(E6,G6,I6,K6,M6,O6,Q6)</f>
        <v>163</v>
      </c>
    </row>
    <row r="7" spans="1:19" ht="25.5" customHeight="1">
      <c r="A7" s="206">
        <f t="shared" si="0"/>
        <v>4</v>
      </c>
      <c r="B7" s="297" t="s">
        <v>43</v>
      </c>
      <c r="C7" s="203" t="s">
        <v>35</v>
      </c>
      <c r="D7" s="43">
        <v>20</v>
      </c>
      <c r="E7" s="293">
        <v>5</v>
      </c>
      <c r="F7" s="39">
        <v>14</v>
      </c>
      <c r="G7" s="294">
        <v>17</v>
      </c>
      <c r="H7" s="46">
        <v>15</v>
      </c>
      <c r="I7" s="270">
        <v>15</v>
      </c>
      <c r="J7" s="38">
        <v>11</v>
      </c>
      <c r="K7" s="294">
        <v>23</v>
      </c>
      <c r="L7" s="12">
        <v>9</v>
      </c>
      <c r="M7" s="67">
        <v>30</v>
      </c>
      <c r="N7" s="334">
        <v>4</v>
      </c>
      <c r="O7" s="67">
        <v>45</v>
      </c>
      <c r="P7" s="223">
        <v>16</v>
      </c>
      <c r="Q7" s="200">
        <v>13</v>
      </c>
      <c r="R7" s="381">
        <f t="shared" si="1"/>
        <v>148</v>
      </c>
      <c r="S7" s="337">
        <f t="shared" si="2"/>
        <v>143</v>
      </c>
    </row>
    <row r="8" spans="1:19" ht="25.5" customHeight="1">
      <c r="A8" s="206"/>
      <c r="B8" s="298"/>
      <c r="C8" s="299"/>
      <c r="D8" s="40"/>
      <c r="E8" s="300"/>
      <c r="F8" s="110"/>
      <c r="G8" s="221"/>
      <c r="H8" s="301"/>
      <c r="I8" s="8"/>
      <c r="J8" s="176"/>
      <c r="K8" s="221"/>
      <c r="L8" s="63"/>
      <c r="M8" s="66"/>
      <c r="N8" s="335"/>
      <c r="O8" s="66"/>
      <c r="P8" s="219"/>
      <c r="Q8" s="222"/>
      <c r="R8" s="382"/>
      <c r="S8" s="338"/>
    </row>
    <row r="9" spans="1:19" ht="25.5" customHeight="1">
      <c r="A9" s="206">
        <v>5</v>
      </c>
      <c r="B9" s="6" t="s">
        <v>8</v>
      </c>
      <c r="C9" s="203" t="s">
        <v>9</v>
      </c>
      <c r="D9" s="43">
        <v>24</v>
      </c>
      <c r="E9" s="293">
        <v>2</v>
      </c>
      <c r="F9" s="39">
        <v>19</v>
      </c>
      <c r="G9" s="294">
        <v>7</v>
      </c>
      <c r="H9" s="46">
        <v>17</v>
      </c>
      <c r="I9" s="270">
        <v>11</v>
      </c>
      <c r="J9" s="38">
        <v>16</v>
      </c>
      <c r="K9" s="294">
        <v>13</v>
      </c>
      <c r="L9" s="12">
        <v>15</v>
      </c>
      <c r="M9" s="67">
        <v>15</v>
      </c>
      <c r="N9" s="43">
        <v>7</v>
      </c>
      <c r="O9" s="67">
        <v>36</v>
      </c>
      <c r="P9" s="223">
        <v>8</v>
      </c>
      <c r="Q9" s="200">
        <v>33</v>
      </c>
      <c r="R9" s="381">
        <f t="shared" si="1"/>
        <v>117</v>
      </c>
      <c r="S9" s="337">
        <f t="shared" si="2"/>
        <v>115</v>
      </c>
    </row>
    <row r="10" spans="1:19" ht="28.5" customHeight="1">
      <c r="A10" s="206">
        <f t="shared" si="0"/>
        <v>6</v>
      </c>
      <c r="B10" s="6" t="s">
        <v>93</v>
      </c>
      <c r="C10" s="203" t="s">
        <v>9</v>
      </c>
      <c r="D10" s="41"/>
      <c r="E10" s="7"/>
      <c r="F10" s="42"/>
      <c r="G10" s="167"/>
      <c r="H10" s="46">
        <v>16</v>
      </c>
      <c r="I10" s="270">
        <v>13</v>
      </c>
      <c r="J10" s="38">
        <v>20</v>
      </c>
      <c r="K10" s="294">
        <v>5</v>
      </c>
      <c r="L10" s="68">
        <v>18</v>
      </c>
      <c r="M10" s="69">
        <v>9</v>
      </c>
      <c r="N10" s="334">
        <v>5</v>
      </c>
      <c r="O10" s="67">
        <v>42</v>
      </c>
      <c r="P10" s="223">
        <v>10</v>
      </c>
      <c r="Q10" s="200">
        <v>27</v>
      </c>
      <c r="R10" s="381">
        <f t="shared" si="1"/>
        <v>96</v>
      </c>
      <c r="S10" s="337">
        <f>R10</f>
        <v>96</v>
      </c>
    </row>
    <row r="11" spans="1:19" ht="28.5" customHeight="1">
      <c r="A11" s="206">
        <f t="shared" si="0"/>
        <v>7</v>
      </c>
      <c r="B11" s="6" t="s">
        <v>44</v>
      </c>
      <c r="C11" s="203" t="s">
        <v>5</v>
      </c>
      <c r="D11" s="43">
        <v>30</v>
      </c>
      <c r="E11" s="293">
        <v>2</v>
      </c>
      <c r="F11" s="39">
        <v>21</v>
      </c>
      <c r="G11" s="294">
        <v>2</v>
      </c>
      <c r="H11" s="46">
        <v>18</v>
      </c>
      <c r="I11" s="270">
        <v>9</v>
      </c>
      <c r="J11" s="38">
        <v>17</v>
      </c>
      <c r="K11" s="294">
        <v>11</v>
      </c>
      <c r="L11" s="68">
        <v>12</v>
      </c>
      <c r="M11" s="69">
        <v>21</v>
      </c>
      <c r="N11" s="43">
        <v>8</v>
      </c>
      <c r="O11" s="67">
        <v>33</v>
      </c>
      <c r="P11" s="223">
        <v>19</v>
      </c>
      <c r="Q11" s="200">
        <v>7</v>
      </c>
      <c r="R11" s="381">
        <f t="shared" si="1"/>
        <v>85</v>
      </c>
      <c r="S11" s="337">
        <f t="shared" si="2"/>
        <v>83</v>
      </c>
    </row>
    <row r="12" spans="1:19" ht="25.5">
      <c r="A12" s="206">
        <f t="shared" si="0"/>
        <v>8</v>
      </c>
      <c r="B12" s="6" t="s">
        <v>94</v>
      </c>
      <c r="C12" s="203" t="s">
        <v>95</v>
      </c>
      <c r="D12" s="41"/>
      <c r="E12" s="7"/>
      <c r="F12" s="42"/>
      <c r="G12" s="167"/>
      <c r="H12" s="46">
        <v>19</v>
      </c>
      <c r="I12" s="270">
        <v>7</v>
      </c>
      <c r="J12" s="38">
        <v>18</v>
      </c>
      <c r="K12" s="294">
        <v>9</v>
      </c>
      <c r="L12" s="68">
        <v>19</v>
      </c>
      <c r="M12" s="69">
        <v>7</v>
      </c>
      <c r="N12" s="43">
        <v>10</v>
      </c>
      <c r="O12" s="67">
        <v>27</v>
      </c>
      <c r="P12" s="223">
        <v>14</v>
      </c>
      <c r="Q12" s="200">
        <v>17</v>
      </c>
      <c r="R12" s="381">
        <f t="shared" si="1"/>
        <v>67</v>
      </c>
      <c r="S12" s="337">
        <f>R12</f>
        <v>67</v>
      </c>
    </row>
    <row r="13" spans="1:19" ht="25.5">
      <c r="A13" s="206">
        <f t="shared" si="0"/>
        <v>9</v>
      </c>
      <c r="B13" s="6" t="s">
        <v>133</v>
      </c>
      <c r="C13" s="302" t="s">
        <v>95</v>
      </c>
      <c r="D13" s="41"/>
      <c r="E13" s="7"/>
      <c r="F13" s="42"/>
      <c r="G13" s="167"/>
      <c r="H13" s="83"/>
      <c r="I13" s="7"/>
      <c r="J13" s="175"/>
      <c r="K13" s="167"/>
      <c r="L13" s="68">
        <v>11</v>
      </c>
      <c r="M13" s="69">
        <v>23</v>
      </c>
      <c r="N13" s="43">
        <v>9</v>
      </c>
      <c r="O13" s="67">
        <v>30</v>
      </c>
      <c r="P13" s="21"/>
      <c r="Q13" s="167"/>
      <c r="R13" s="381">
        <f t="shared" si="1"/>
        <v>53</v>
      </c>
      <c r="S13" s="337">
        <f>R13</f>
        <v>53</v>
      </c>
    </row>
    <row r="14" spans="1:19" ht="25.5">
      <c r="A14" s="206">
        <f t="shared" si="0"/>
        <v>10</v>
      </c>
      <c r="B14" s="6" t="s">
        <v>6</v>
      </c>
      <c r="C14" s="203" t="s">
        <v>7</v>
      </c>
      <c r="D14" s="49">
        <v>31</v>
      </c>
      <c r="E14" s="303">
        <v>2</v>
      </c>
      <c r="F14" s="50">
        <v>23</v>
      </c>
      <c r="G14" s="304">
        <v>2</v>
      </c>
      <c r="H14" s="49">
        <v>21</v>
      </c>
      <c r="I14" s="305">
        <v>2</v>
      </c>
      <c r="J14" s="50">
        <v>19</v>
      </c>
      <c r="K14" s="304">
        <v>7</v>
      </c>
      <c r="L14" s="12">
        <v>17</v>
      </c>
      <c r="M14" s="67">
        <v>11</v>
      </c>
      <c r="N14" s="43">
        <v>12</v>
      </c>
      <c r="O14" s="67">
        <v>21</v>
      </c>
      <c r="P14" s="223">
        <v>18</v>
      </c>
      <c r="Q14" s="200">
        <v>9</v>
      </c>
      <c r="R14" s="381">
        <f t="shared" si="1"/>
        <v>54</v>
      </c>
      <c r="S14" s="337">
        <f t="shared" si="2"/>
        <v>52</v>
      </c>
    </row>
    <row r="15" spans="1:19" ht="25.5">
      <c r="A15" s="206">
        <f>A14+1</f>
        <v>11</v>
      </c>
      <c r="B15" s="6" t="s">
        <v>132</v>
      </c>
      <c r="C15" s="302" t="s">
        <v>35</v>
      </c>
      <c r="D15" s="41"/>
      <c r="E15" s="7"/>
      <c r="F15" s="42"/>
      <c r="G15" s="167"/>
      <c r="H15" s="91"/>
      <c r="I15" s="306"/>
      <c r="J15" s="92"/>
      <c r="K15" s="44"/>
      <c r="L15" s="68">
        <v>10</v>
      </c>
      <c r="M15" s="69">
        <v>27</v>
      </c>
      <c r="N15" s="41"/>
      <c r="O15" s="95"/>
      <c r="P15" s="223">
        <v>12</v>
      </c>
      <c r="Q15" s="200">
        <v>21</v>
      </c>
      <c r="R15" s="381">
        <f t="shared" si="1"/>
        <v>48</v>
      </c>
      <c r="S15" s="209">
        <f>R15</f>
        <v>48</v>
      </c>
    </row>
    <row r="16" spans="1:19" ht="25.5">
      <c r="A16" s="206">
        <f>A15+1</f>
        <v>12</v>
      </c>
      <c r="B16" s="199" t="s">
        <v>134</v>
      </c>
      <c r="C16" s="200" t="s">
        <v>135</v>
      </c>
      <c r="D16" s="41"/>
      <c r="E16" s="7"/>
      <c r="F16" s="42"/>
      <c r="G16" s="167"/>
      <c r="H16" s="91"/>
      <c r="I16" s="306"/>
      <c r="J16" s="92"/>
      <c r="K16" s="44"/>
      <c r="L16" s="68">
        <v>20</v>
      </c>
      <c r="M16" s="69">
        <v>5</v>
      </c>
      <c r="N16" s="43">
        <v>11</v>
      </c>
      <c r="O16" s="67">
        <v>23</v>
      </c>
      <c r="P16" s="25"/>
      <c r="Q16" s="44"/>
      <c r="R16" s="381">
        <f t="shared" si="1"/>
        <v>28</v>
      </c>
      <c r="S16" s="209">
        <f>R16</f>
        <v>28</v>
      </c>
    </row>
    <row r="17" spans="1:19" ht="25.5">
      <c r="A17" s="206">
        <f>A16+1</f>
        <v>13</v>
      </c>
      <c r="B17" s="6" t="s">
        <v>10</v>
      </c>
      <c r="C17" s="203" t="s">
        <v>9</v>
      </c>
      <c r="D17" s="43">
        <v>29</v>
      </c>
      <c r="E17" s="246">
        <v>2</v>
      </c>
      <c r="F17" s="39">
        <v>24</v>
      </c>
      <c r="G17" s="95" t="s">
        <v>124</v>
      </c>
      <c r="H17" s="91"/>
      <c r="I17" s="306"/>
      <c r="J17" s="92"/>
      <c r="K17" s="44"/>
      <c r="L17" s="41"/>
      <c r="M17" s="95"/>
      <c r="N17" s="41"/>
      <c r="O17" s="95"/>
      <c r="P17" s="91"/>
      <c r="Q17" s="44"/>
      <c r="R17" s="381">
        <f t="shared" si="1"/>
        <v>2</v>
      </c>
      <c r="S17" s="209">
        <f>R17</f>
        <v>2</v>
      </c>
    </row>
    <row r="18" spans="1:19" ht="26.25" thickBot="1">
      <c r="A18" s="207">
        <f>A17+1</f>
        <v>14</v>
      </c>
      <c r="B18" s="201" t="s">
        <v>136</v>
      </c>
      <c r="C18" s="202" t="s">
        <v>137</v>
      </c>
      <c r="D18" s="133"/>
      <c r="E18" s="307"/>
      <c r="F18" s="134"/>
      <c r="G18" s="265"/>
      <c r="H18" s="133"/>
      <c r="I18" s="307"/>
      <c r="J18" s="134"/>
      <c r="K18" s="265"/>
      <c r="L18" s="142">
        <v>21</v>
      </c>
      <c r="M18" s="141" t="s">
        <v>124</v>
      </c>
      <c r="N18" s="208">
        <v>13</v>
      </c>
      <c r="O18" s="141" t="s">
        <v>124</v>
      </c>
      <c r="P18" s="163"/>
      <c r="Q18" s="265"/>
      <c r="R18" s="383">
        <f t="shared" si="1"/>
        <v>0</v>
      </c>
      <c r="S18" s="210">
        <f>R18</f>
        <v>0</v>
      </c>
    </row>
  </sheetData>
  <sheetProtection/>
  <mergeCells count="8">
    <mergeCell ref="A1:R1"/>
    <mergeCell ref="D2:E2"/>
    <mergeCell ref="F2:G2"/>
    <mergeCell ref="H2:I2"/>
    <mergeCell ref="J2:K2"/>
    <mergeCell ref="L2:M2"/>
    <mergeCell ref="N2:O2"/>
    <mergeCell ref="P2:Q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pane xSplit="3" ySplit="3" topLeftCell="D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2" sqref="T2"/>
    </sheetView>
  </sheetViews>
  <sheetFormatPr defaultColWidth="9.00390625" defaultRowHeight="12.75"/>
  <cols>
    <col min="1" max="1" width="6.625" style="274" customWidth="1"/>
    <col min="2" max="2" width="19.00390625" style="275" customWidth="1"/>
    <col min="3" max="3" width="6.75390625" style="275" customWidth="1"/>
    <col min="4" max="4" width="6.75390625" style="276" customWidth="1"/>
    <col min="5" max="5" width="9.75390625" style="239" customWidth="1"/>
    <col min="6" max="6" width="6.75390625" style="276" customWidth="1"/>
    <col min="7" max="7" width="10.125" style="239" customWidth="1"/>
    <col min="8" max="8" width="6.75390625" style="274" customWidth="1"/>
    <col min="9" max="9" width="9.75390625" style="239" customWidth="1"/>
    <col min="10" max="10" width="6.75390625" style="274" customWidth="1"/>
    <col min="11" max="11" width="9.75390625" style="239" customWidth="1"/>
    <col min="12" max="12" width="6.75390625" style="274" customWidth="1"/>
    <col min="13" max="13" width="9.75390625" style="98" customWidth="1"/>
    <col min="14" max="14" width="6.75390625" style="274" customWidth="1"/>
    <col min="15" max="15" width="9.75390625" style="98" customWidth="1"/>
    <col min="16" max="16" width="6.75390625" style="274" customWidth="1"/>
    <col min="17" max="17" width="9.75390625" style="98" customWidth="1"/>
    <col min="18" max="18" width="10.75390625" style="98" customWidth="1"/>
    <col min="19" max="19" width="10.625" style="340" customWidth="1"/>
    <col min="20" max="16384" width="9.125" style="98" customWidth="1"/>
  </cols>
  <sheetData>
    <row r="1" spans="1:18" ht="21.75" customHeight="1" thickBot="1">
      <c r="A1" s="371" t="s">
        <v>113</v>
      </c>
      <c r="B1" s="372"/>
      <c r="C1" s="372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2"/>
    </row>
    <row r="2" spans="1:18" ht="39" customHeight="1" thickBot="1">
      <c r="A2" s="267"/>
      <c r="B2" s="268"/>
      <c r="C2" s="268"/>
      <c r="D2" s="367" t="s">
        <v>49</v>
      </c>
      <c r="E2" s="368"/>
      <c r="F2" s="369" t="s">
        <v>34</v>
      </c>
      <c r="G2" s="370"/>
      <c r="H2" s="367" t="s">
        <v>96</v>
      </c>
      <c r="I2" s="368"/>
      <c r="J2" s="369" t="s">
        <v>58</v>
      </c>
      <c r="K2" s="370"/>
      <c r="L2" s="367" t="s">
        <v>114</v>
      </c>
      <c r="M2" s="370"/>
      <c r="N2" s="367" t="s">
        <v>115</v>
      </c>
      <c r="O2" s="370"/>
      <c r="P2" s="367" t="s">
        <v>59</v>
      </c>
      <c r="Q2" s="370"/>
      <c r="R2" s="269"/>
    </row>
    <row r="3" spans="1:19" s="240" customFormat="1" ht="26.25" thickBot="1">
      <c r="A3" s="123" t="s">
        <v>39</v>
      </c>
      <c r="B3" s="178" t="s">
        <v>46</v>
      </c>
      <c r="C3" s="284" t="s">
        <v>50</v>
      </c>
      <c r="D3" s="215" t="s">
        <v>47</v>
      </c>
      <c r="E3" s="247" t="s">
        <v>48</v>
      </c>
      <c r="F3" s="216" t="s">
        <v>47</v>
      </c>
      <c r="G3" s="217" t="s">
        <v>48</v>
      </c>
      <c r="H3" s="215" t="s">
        <v>47</v>
      </c>
      <c r="I3" s="247" t="s">
        <v>48</v>
      </c>
      <c r="J3" s="216" t="s">
        <v>47</v>
      </c>
      <c r="K3" s="248" t="s">
        <v>48</v>
      </c>
      <c r="L3" s="215" t="s">
        <v>47</v>
      </c>
      <c r="M3" s="217" t="s">
        <v>48</v>
      </c>
      <c r="N3" s="215" t="s">
        <v>47</v>
      </c>
      <c r="O3" s="217" t="s">
        <v>48</v>
      </c>
      <c r="P3" s="215" t="s">
        <v>47</v>
      </c>
      <c r="Q3" s="217" t="s">
        <v>48</v>
      </c>
      <c r="R3" s="377" t="s">
        <v>152</v>
      </c>
      <c r="S3" s="60" t="s">
        <v>153</v>
      </c>
    </row>
    <row r="4" spans="1:19" ht="14.25">
      <c r="A4" s="206">
        <f>1</f>
        <v>1</v>
      </c>
      <c r="B4" s="57" t="s">
        <v>3</v>
      </c>
      <c r="C4" s="251">
        <v>1994</v>
      </c>
      <c r="D4" s="223">
        <v>33</v>
      </c>
      <c r="E4" s="3">
        <v>12</v>
      </c>
      <c r="F4" s="224">
        <v>38</v>
      </c>
      <c r="G4" s="259">
        <v>7</v>
      </c>
      <c r="H4" s="231">
        <v>6</v>
      </c>
      <c r="I4" s="270">
        <v>42</v>
      </c>
      <c r="J4" s="234">
        <v>7</v>
      </c>
      <c r="K4" s="271">
        <v>41</v>
      </c>
      <c r="L4" s="332">
        <v>3</v>
      </c>
      <c r="M4" s="67">
        <v>50</v>
      </c>
      <c r="N4" s="345">
        <v>1</v>
      </c>
      <c r="O4" s="225">
        <v>60</v>
      </c>
      <c r="P4" s="223">
        <v>2</v>
      </c>
      <c r="Q4" s="200">
        <v>55</v>
      </c>
      <c r="R4" s="381">
        <f aca="true" t="shared" si="0" ref="R4:R10">SUM(E4,G4,I4,K4,M4,O4,Q4)</f>
        <v>267</v>
      </c>
      <c r="S4" s="288">
        <f>R4-MIN(E4,G4,I4,K4,M4,O4,Q4)</f>
        <v>260</v>
      </c>
    </row>
    <row r="5" spans="1:19" ht="14.25">
      <c r="A5" s="206"/>
      <c r="B5" s="218"/>
      <c r="C5" s="250"/>
      <c r="D5" s="219"/>
      <c r="E5" s="258"/>
      <c r="F5" s="220"/>
      <c r="G5" s="222"/>
      <c r="H5" s="230"/>
      <c r="I5" s="245"/>
      <c r="J5" s="233"/>
      <c r="K5" s="222"/>
      <c r="L5" s="331"/>
      <c r="M5" s="66"/>
      <c r="N5" s="331"/>
      <c r="O5" s="221"/>
      <c r="P5" s="219"/>
      <c r="Q5" s="222"/>
      <c r="R5" s="384"/>
      <c r="S5" s="341"/>
    </row>
    <row r="6" spans="1:19" ht="14.25">
      <c r="A6" s="206"/>
      <c r="B6" s="218"/>
      <c r="C6" s="250"/>
      <c r="D6" s="219"/>
      <c r="E6" s="258"/>
      <c r="F6" s="220"/>
      <c r="G6" s="222"/>
      <c r="H6" s="230"/>
      <c r="I6" s="245"/>
      <c r="J6" s="233"/>
      <c r="K6" s="222"/>
      <c r="L6" s="155"/>
      <c r="M6" s="156"/>
      <c r="N6" s="331"/>
      <c r="O6" s="221"/>
      <c r="P6" s="219"/>
      <c r="Q6" s="222"/>
      <c r="R6" s="384"/>
      <c r="S6" s="341"/>
    </row>
    <row r="7" spans="1:19" ht="14.25">
      <c r="A7" s="206">
        <v>2</v>
      </c>
      <c r="B7" s="29" t="s">
        <v>13</v>
      </c>
      <c r="C7" s="251">
        <v>1995</v>
      </c>
      <c r="D7" s="21"/>
      <c r="E7" s="7"/>
      <c r="F7" s="13">
        <v>46</v>
      </c>
      <c r="G7" s="67">
        <v>0</v>
      </c>
      <c r="H7" s="232">
        <v>19</v>
      </c>
      <c r="I7" s="270">
        <v>26</v>
      </c>
      <c r="J7" s="235">
        <v>20</v>
      </c>
      <c r="K7" s="271">
        <v>25</v>
      </c>
      <c r="L7" s="12">
        <v>19</v>
      </c>
      <c r="M7" s="67">
        <v>26</v>
      </c>
      <c r="N7" s="332">
        <v>6</v>
      </c>
      <c r="O7" s="67">
        <v>42</v>
      </c>
      <c r="P7" s="223">
        <v>9</v>
      </c>
      <c r="Q7" s="200">
        <v>39</v>
      </c>
      <c r="R7" s="381">
        <f t="shared" si="0"/>
        <v>158</v>
      </c>
      <c r="S7" s="342">
        <f>R7</f>
        <v>158</v>
      </c>
    </row>
    <row r="8" spans="1:19" ht="15.75" customHeight="1">
      <c r="A8" s="206">
        <f aca="true" t="shared" si="1" ref="A6:A15">A7+1</f>
        <v>3</v>
      </c>
      <c r="B8" s="57" t="s">
        <v>12</v>
      </c>
      <c r="C8" s="251">
        <v>1994</v>
      </c>
      <c r="D8" s="223">
        <v>44</v>
      </c>
      <c r="E8" s="339">
        <v>0</v>
      </c>
      <c r="F8" s="224">
        <v>33</v>
      </c>
      <c r="G8" s="243">
        <v>12</v>
      </c>
      <c r="H8" s="231">
        <v>11</v>
      </c>
      <c r="I8" s="270">
        <v>34</v>
      </c>
      <c r="J8" s="234">
        <v>17</v>
      </c>
      <c r="K8" s="271">
        <v>28</v>
      </c>
      <c r="L8" s="332">
        <v>5</v>
      </c>
      <c r="M8" s="67">
        <v>43</v>
      </c>
      <c r="N8" s="12">
        <v>19</v>
      </c>
      <c r="O8" s="67">
        <v>26</v>
      </c>
      <c r="P8" s="223">
        <v>33</v>
      </c>
      <c r="Q8" s="200">
        <v>12</v>
      </c>
      <c r="R8" s="381">
        <f t="shared" si="0"/>
        <v>155</v>
      </c>
      <c r="S8" s="342">
        <f>R8</f>
        <v>155</v>
      </c>
    </row>
    <row r="9" spans="1:19" ht="15.75" customHeight="1">
      <c r="A9" s="206">
        <f t="shared" si="1"/>
        <v>4</v>
      </c>
      <c r="B9" s="29" t="s">
        <v>11</v>
      </c>
      <c r="C9" s="251">
        <v>1994</v>
      </c>
      <c r="D9" s="12">
        <v>69</v>
      </c>
      <c r="E9" s="339">
        <v>0</v>
      </c>
      <c r="F9" s="13">
        <v>42</v>
      </c>
      <c r="G9" s="243">
        <v>0</v>
      </c>
      <c r="H9" s="232">
        <v>18</v>
      </c>
      <c r="I9" s="270">
        <v>27</v>
      </c>
      <c r="J9" s="235">
        <v>21</v>
      </c>
      <c r="K9" s="271">
        <v>24</v>
      </c>
      <c r="L9" s="12">
        <v>13</v>
      </c>
      <c r="M9" s="67">
        <v>32</v>
      </c>
      <c r="N9" s="332">
        <v>5</v>
      </c>
      <c r="O9" s="67">
        <v>43</v>
      </c>
      <c r="P9" s="223">
        <v>18</v>
      </c>
      <c r="Q9" s="200">
        <v>27</v>
      </c>
      <c r="R9" s="381">
        <f t="shared" si="0"/>
        <v>153</v>
      </c>
      <c r="S9" s="342">
        <f>R9</f>
        <v>153</v>
      </c>
    </row>
    <row r="10" spans="1:19" ht="15.75" customHeight="1">
      <c r="A10" s="206"/>
      <c r="B10" s="218"/>
      <c r="C10" s="250"/>
      <c r="D10" s="158"/>
      <c r="E10" s="226"/>
      <c r="F10" s="169"/>
      <c r="G10" s="187"/>
      <c r="H10" s="230"/>
      <c r="I10" s="245"/>
      <c r="J10" s="233"/>
      <c r="K10" s="222"/>
      <c r="L10" s="63"/>
      <c r="M10" s="66"/>
      <c r="N10" s="63"/>
      <c r="O10" s="66"/>
      <c r="P10" s="219"/>
      <c r="Q10" s="222"/>
      <c r="R10" s="384"/>
      <c r="S10" s="341"/>
    </row>
    <row r="11" spans="1:19" ht="15.75" customHeight="1">
      <c r="A11" s="206">
        <v>5</v>
      </c>
      <c r="B11" s="77" t="s">
        <v>138</v>
      </c>
      <c r="C11" s="118">
        <v>1994</v>
      </c>
      <c r="D11" s="21"/>
      <c r="E11" s="7"/>
      <c r="F11" s="23"/>
      <c r="G11" s="167"/>
      <c r="H11" s="252"/>
      <c r="I11" s="7"/>
      <c r="J11" s="254"/>
      <c r="K11" s="167"/>
      <c r="L11" s="68">
        <v>7</v>
      </c>
      <c r="M11" s="69">
        <v>41</v>
      </c>
      <c r="N11" s="332">
        <v>2</v>
      </c>
      <c r="O11" s="67">
        <v>55</v>
      </c>
      <c r="P11" s="223">
        <v>13</v>
      </c>
      <c r="Q11" s="200">
        <v>32</v>
      </c>
      <c r="R11" s="381">
        <f aca="true" t="shared" si="2" ref="R11:R17">SUM(E11,G11,I11,K11,M11,O11,Q11)</f>
        <v>128</v>
      </c>
      <c r="S11" s="342">
        <f aca="true" t="shared" si="3" ref="S11:S60">R11</f>
        <v>128</v>
      </c>
    </row>
    <row r="12" spans="1:19" ht="15.75" customHeight="1">
      <c r="A12" s="206">
        <f t="shared" si="1"/>
        <v>6</v>
      </c>
      <c r="B12" s="29" t="s">
        <v>31</v>
      </c>
      <c r="C12" s="90">
        <v>1995</v>
      </c>
      <c r="D12" s="21"/>
      <c r="E12" s="7"/>
      <c r="F12" s="23"/>
      <c r="G12" s="167"/>
      <c r="H12" s="232">
        <v>26</v>
      </c>
      <c r="I12" s="270">
        <v>19</v>
      </c>
      <c r="J12" s="235">
        <v>32</v>
      </c>
      <c r="K12" s="271">
        <v>13</v>
      </c>
      <c r="L12" s="12">
        <v>14</v>
      </c>
      <c r="M12" s="67">
        <v>31</v>
      </c>
      <c r="N12" s="12">
        <v>10</v>
      </c>
      <c r="O12" s="67">
        <v>38</v>
      </c>
      <c r="P12" s="223">
        <v>35</v>
      </c>
      <c r="Q12" s="200">
        <v>10</v>
      </c>
      <c r="R12" s="381">
        <f t="shared" si="2"/>
        <v>111</v>
      </c>
      <c r="S12" s="342">
        <f>R12</f>
        <v>111</v>
      </c>
    </row>
    <row r="13" spans="1:19" ht="12.75">
      <c r="A13" s="206">
        <f t="shared" si="1"/>
        <v>7</v>
      </c>
      <c r="B13" s="29" t="s">
        <v>4</v>
      </c>
      <c r="C13" s="251">
        <v>1996</v>
      </c>
      <c r="D13" s="223">
        <v>58</v>
      </c>
      <c r="E13" s="3">
        <v>0</v>
      </c>
      <c r="F13" s="224">
        <v>49</v>
      </c>
      <c r="G13" s="243">
        <v>0</v>
      </c>
      <c r="H13" s="231">
        <v>47</v>
      </c>
      <c r="I13" s="272">
        <v>0</v>
      </c>
      <c r="J13" s="234">
        <v>25</v>
      </c>
      <c r="K13" s="271">
        <v>20</v>
      </c>
      <c r="L13" s="68">
        <v>18</v>
      </c>
      <c r="M13" s="69">
        <v>27</v>
      </c>
      <c r="N13" s="12">
        <v>8</v>
      </c>
      <c r="O13" s="67">
        <v>40</v>
      </c>
      <c r="P13" s="223">
        <v>39</v>
      </c>
      <c r="Q13" s="200">
        <v>6</v>
      </c>
      <c r="R13" s="381">
        <f t="shared" si="2"/>
        <v>93</v>
      </c>
      <c r="S13" s="342">
        <f t="shared" si="3"/>
        <v>93</v>
      </c>
    </row>
    <row r="14" spans="1:19" ht="12.75">
      <c r="A14" s="206">
        <f t="shared" si="1"/>
        <v>8</v>
      </c>
      <c r="B14" s="29" t="s">
        <v>42</v>
      </c>
      <c r="C14" s="251">
        <v>1995</v>
      </c>
      <c r="D14" s="12">
        <v>62</v>
      </c>
      <c r="E14" s="3">
        <v>0</v>
      </c>
      <c r="F14" s="13">
        <v>61</v>
      </c>
      <c r="G14" s="243">
        <v>0</v>
      </c>
      <c r="H14" s="232">
        <v>50</v>
      </c>
      <c r="I14" s="272">
        <v>0</v>
      </c>
      <c r="J14" s="235">
        <v>61</v>
      </c>
      <c r="K14" s="67">
        <v>0</v>
      </c>
      <c r="L14" s="68">
        <v>17</v>
      </c>
      <c r="M14" s="69">
        <v>28</v>
      </c>
      <c r="N14" s="12">
        <v>9</v>
      </c>
      <c r="O14" s="67">
        <v>39</v>
      </c>
      <c r="P14" s="223">
        <v>25</v>
      </c>
      <c r="Q14" s="200">
        <v>20</v>
      </c>
      <c r="R14" s="381">
        <f t="shared" si="2"/>
        <v>87</v>
      </c>
      <c r="S14" s="342">
        <f t="shared" si="3"/>
        <v>87</v>
      </c>
    </row>
    <row r="15" spans="1:19" ht="12.75">
      <c r="A15" s="206">
        <f t="shared" si="1"/>
        <v>9</v>
      </c>
      <c r="B15" s="29" t="s">
        <v>33</v>
      </c>
      <c r="C15" s="251">
        <v>1997</v>
      </c>
      <c r="D15" s="12">
        <v>63</v>
      </c>
      <c r="E15" s="3">
        <v>0</v>
      </c>
      <c r="F15" s="13">
        <v>69</v>
      </c>
      <c r="G15" s="243">
        <v>0</v>
      </c>
      <c r="H15" s="232">
        <v>35</v>
      </c>
      <c r="I15" s="270">
        <v>10</v>
      </c>
      <c r="J15" s="235">
        <v>51</v>
      </c>
      <c r="K15" s="67">
        <v>0</v>
      </c>
      <c r="L15" s="68">
        <v>16</v>
      </c>
      <c r="M15" s="69">
        <v>29</v>
      </c>
      <c r="N15" s="12">
        <v>13</v>
      </c>
      <c r="O15" s="67">
        <v>32</v>
      </c>
      <c r="P15" s="223">
        <v>65</v>
      </c>
      <c r="Q15" s="200">
        <v>0</v>
      </c>
      <c r="R15" s="381">
        <f t="shared" si="2"/>
        <v>71</v>
      </c>
      <c r="S15" s="342">
        <f t="shared" si="3"/>
        <v>71</v>
      </c>
    </row>
    <row r="16" spans="1:19" ht="12.75">
      <c r="A16" s="206">
        <f aca="true" t="shared" si="4" ref="A16:A39">A15+1</f>
        <v>10</v>
      </c>
      <c r="B16" s="29" t="s">
        <v>85</v>
      </c>
      <c r="C16" s="180">
        <v>1995</v>
      </c>
      <c r="D16" s="21"/>
      <c r="E16" s="7"/>
      <c r="F16" s="23"/>
      <c r="G16" s="167"/>
      <c r="H16" s="232">
        <v>56</v>
      </c>
      <c r="I16" s="272">
        <v>0</v>
      </c>
      <c r="J16" s="235">
        <v>39</v>
      </c>
      <c r="K16" s="271">
        <v>6</v>
      </c>
      <c r="L16" s="12">
        <v>27</v>
      </c>
      <c r="M16" s="67">
        <v>18</v>
      </c>
      <c r="N16" s="12">
        <v>17</v>
      </c>
      <c r="O16" s="67">
        <v>28</v>
      </c>
      <c r="P16" s="223">
        <v>28</v>
      </c>
      <c r="Q16" s="200">
        <v>17</v>
      </c>
      <c r="R16" s="381">
        <f t="shared" si="2"/>
        <v>69</v>
      </c>
      <c r="S16" s="342">
        <f t="shared" si="3"/>
        <v>69</v>
      </c>
    </row>
    <row r="17" spans="1:19" ht="12.75">
      <c r="A17" s="206"/>
      <c r="B17" s="218"/>
      <c r="C17" s="250"/>
      <c r="D17" s="158"/>
      <c r="E17" s="226"/>
      <c r="F17" s="169"/>
      <c r="G17" s="187"/>
      <c r="H17" s="230"/>
      <c r="I17" s="245"/>
      <c r="J17" s="233"/>
      <c r="K17" s="222"/>
      <c r="L17" s="155"/>
      <c r="M17" s="156"/>
      <c r="N17" s="155"/>
      <c r="O17" s="156"/>
      <c r="P17" s="237"/>
      <c r="Q17" s="228"/>
      <c r="R17" s="384"/>
      <c r="S17" s="341"/>
    </row>
    <row r="18" spans="1:19" ht="12.75">
      <c r="A18" s="206">
        <v>11</v>
      </c>
      <c r="B18" s="29" t="s">
        <v>30</v>
      </c>
      <c r="C18" s="251">
        <v>1996</v>
      </c>
      <c r="D18" s="12">
        <v>81</v>
      </c>
      <c r="E18" s="243">
        <v>0</v>
      </c>
      <c r="F18" s="13">
        <v>59</v>
      </c>
      <c r="G18" s="243">
        <v>0</v>
      </c>
      <c r="H18" s="12">
        <v>61</v>
      </c>
      <c r="I18" s="272">
        <v>0</v>
      </c>
      <c r="J18" s="13">
        <v>45</v>
      </c>
      <c r="K18" s="67">
        <v>0</v>
      </c>
      <c r="L18" s="68">
        <v>25</v>
      </c>
      <c r="M18" s="69">
        <v>20</v>
      </c>
      <c r="N18" s="68">
        <v>16</v>
      </c>
      <c r="O18" s="69">
        <v>29</v>
      </c>
      <c r="P18" s="223">
        <v>36</v>
      </c>
      <c r="Q18" s="200">
        <v>9</v>
      </c>
      <c r="R18" s="381">
        <f aca="true" t="shared" si="5" ref="R18:R33">SUM(E18,G18,I18,K18,M18,O18,Q18)</f>
        <v>58</v>
      </c>
      <c r="S18" s="342">
        <f t="shared" si="3"/>
        <v>58</v>
      </c>
    </row>
    <row r="19" spans="1:19" ht="12.75">
      <c r="A19" s="206">
        <f t="shared" si="4"/>
        <v>12</v>
      </c>
      <c r="B19" s="29" t="s">
        <v>41</v>
      </c>
      <c r="C19" s="251">
        <v>1994</v>
      </c>
      <c r="D19" s="12">
        <v>78</v>
      </c>
      <c r="E19" s="3">
        <v>0</v>
      </c>
      <c r="F19" s="13">
        <v>62</v>
      </c>
      <c r="G19" s="67">
        <v>0</v>
      </c>
      <c r="H19" s="21"/>
      <c r="I19" s="246"/>
      <c r="J19" s="13">
        <v>42</v>
      </c>
      <c r="K19" s="67">
        <v>0</v>
      </c>
      <c r="L19" s="68">
        <v>20</v>
      </c>
      <c r="M19" s="69">
        <v>25</v>
      </c>
      <c r="N19" s="68">
        <v>14</v>
      </c>
      <c r="O19" s="69">
        <v>31</v>
      </c>
      <c r="P19" s="223">
        <v>45</v>
      </c>
      <c r="Q19" s="200">
        <v>0</v>
      </c>
      <c r="R19" s="381">
        <f t="shared" si="5"/>
        <v>56</v>
      </c>
      <c r="S19" s="342">
        <f t="shared" si="3"/>
        <v>56</v>
      </c>
    </row>
    <row r="20" spans="1:19" ht="12.75">
      <c r="A20" s="206">
        <f t="shared" si="4"/>
        <v>13</v>
      </c>
      <c r="B20" s="29" t="s">
        <v>87</v>
      </c>
      <c r="C20" s="180">
        <v>1996</v>
      </c>
      <c r="D20" s="21"/>
      <c r="E20" s="7"/>
      <c r="F20" s="23"/>
      <c r="G20" s="167"/>
      <c r="H20" s="12">
        <v>67</v>
      </c>
      <c r="I20" s="272">
        <v>0</v>
      </c>
      <c r="J20" s="13">
        <v>40</v>
      </c>
      <c r="K20" s="271">
        <v>5</v>
      </c>
      <c r="L20" s="68">
        <v>33</v>
      </c>
      <c r="M20" s="69">
        <v>12</v>
      </c>
      <c r="N20" s="68">
        <v>15</v>
      </c>
      <c r="O20" s="69">
        <v>30</v>
      </c>
      <c r="P20" s="223">
        <v>57</v>
      </c>
      <c r="Q20" s="200">
        <v>0</v>
      </c>
      <c r="R20" s="381">
        <f t="shared" si="5"/>
        <v>47</v>
      </c>
      <c r="S20" s="342">
        <f t="shared" si="3"/>
        <v>47</v>
      </c>
    </row>
    <row r="21" spans="1:19" ht="12.75">
      <c r="A21" s="206">
        <f t="shared" si="4"/>
        <v>14</v>
      </c>
      <c r="B21" s="29" t="s">
        <v>54</v>
      </c>
      <c r="C21" s="251">
        <v>1994</v>
      </c>
      <c r="D21" s="12">
        <v>71</v>
      </c>
      <c r="E21" s="3">
        <v>0</v>
      </c>
      <c r="F21" s="13">
        <v>54</v>
      </c>
      <c r="G21" s="67">
        <v>0</v>
      </c>
      <c r="H21" s="232">
        <v>39</v>
      </c>
      <c r="I21" s="270">
        <v>6</v>
      </c>
      <c r="J21" s="235">
        <v>38</v>
      </c>
      <c r="K21" s="271">
        <v>7</v>
      </c>
      <c r="L21" s="25"/>
      <c r="M21" s="70"/>
      <c r="N21" s="68">
        <v>12</v>
      </c>
      <c r="O21" s="69">
        <v>33</v>
      </c>
      <c r="P21" s="236">
        <v>51</v>
      </c>
      <c r="Q21" s="227">
        <v>0</v>
      </c>
      <c r="R21" s="381">
        <f t="shared" si="5"/>
        <v>46</v>
      </c>
      <c r="S21" s="342">
        <f t="shared" si="3"/>
        <v>46</v>
      </c>
    </row>
    <row r="22" spans="1:19" ht="12.75">
      <c r="A22" s="206">
        <f t="shared" si="4"/>
        <v>15</v>
      </c>
      <c r="B22" s="29" t="s">
        <v>82</v>
      </c>
      <c r="C22" s="90">
        <v>1995</v>
      </c>
      <c r="D22" s="21"/>
      <c r="E22" s="7"/>
      <c r="F22" s="23"/>
      <c r="G22" s="167"/>
      <c r="H22" s="12">
        <v>57</v>
      </c>
      <c r="I22" s="272">
        <v>0</v>
      </c>
      <c r="J22" s="13">
        <v>50</v>
      </c>
      <c r="K22" s="67">
        <v>0</v>
      </c>
      <c r="L22" s="68">
        <v>24</v>
      </c>
      <c r="M22" s="69">
        <v>21</v>
      </c>
      <c r="N22" s="68">
        <v>21</v>
      </c>
      <c r="O22" s="69">
        <v>24</v>
      </c>
      <c r="P22" s="223">
        <v>55</v>
      </c>
      <c r="Q22" s="200">
        <v>0</v>
      </c>
      <c r="R22" s="381">
        <f t="shared" si="5"/>
        <v>45</v>
      </c>
      <c r="S22" s="342">
        <f t="shared" si="3"/>
        <v>45</v>
      </c>
    </row>
    <row r="23" spans="1:19" ht="12.75">
      <c r="A23" s="206">
        <f t="shared" si="4"/>
        <v>16</v>
      </c>
      <c r="B23" s="29" t="s">
        <v>84</v>
      </c>
      <c r="C23" s="180">
        <v>1995</v>
      </c>
      <c r="D23" s="21"/>
      <c r="E23" s="7"/>
      <c r="F23" s="23"/>
      <c r="G23" s="167"/>
      <c r="H23" s="12">
        <v>48</v>
      </c>
      <c r="I23" s="272">
        <v>0</v>
      </c>
      <c r="J23" s="13">
        <v>49</v>
      </c>
      <c r="K23" s="67">
        <v>0</v>
      </c>
      <c r="L23" s="68">
        <v>35</v>
      </c>
      <c r="M23" s="69">
        <v>10</v>
      </c>
      <c r="N23" s="68">
        <v>28</v>
      </c>
      <c r="O23" s="69">
        <v>17</v>
      </c>
      <c r="P23" s="223">
        <v>29</v>
      </c>
      <c r="Q23" s="200">
        <v>16</v>
      </c>
      <c r="R23" s="381">
        <f t="shared" si="5"/>
        <v>43</v>
      </c>
      <c r="S23" s="342">
        <f t="shared" si="3"/>
        <v>43</v>
      </c>
    </row>
    <row r="24" spans="1:19" ht="12.75">
      <c r="A24" s="206">
        <f t="shared" si="4"/>
        <v>17</v>
      </c>
      <c r="B24" s="77" t="s">
        <v>140</v>
      </c>
      <c r="C24" s="118">
        <v>1995</v>
      </c>
      <c r="D24" s="21"/>
      <c r="E24" s="7"/>
      <c r="F24" s="23"/>
      <c r="G24" s="167"/>
      <c r="H24" s="21"/>
      <c r="I24" s="7"/>
      <c r="J24" s="23"/>
      <c r="K24" s="167"/>
      <c r="L24" s="68">
        <v>28</v>
      </c>
      <c r="M24" s="69">
        <v>17</v>
      </c>
      <c r="N24" s="68">
        <v>20</v>
      </c>
      <c r="O24" s="69">
        <v>25</v>
      </c>
      <c r="P24" s="223">
        <v>79</v>
      </c>
      <c r="Q24" s="200">
        <v>0</v>
      </c>
      <c r="R24" s="381">
        <f t="shared" si="5"/>
        <v>42</v>
      </c>
      <c r="S24" s="342">
        <f t="shared" si="3"/>
        <v>42</v>
      </c>
    </row>
    <row r="25" spans="1:19" ht="12.75">
      <c r="A25" s="206">
        <f t="shared" si="4"/>
        <v>18</v>
      </c>
      <c r="B25" s="29" t="s">
        <v>55</v>
      </c>
      <c r="C25" s="251">
        <v>1997</v>
      </c>
      <c r="D25" s="12">
        <v>73</v>
      </c>
      <c r="E25" s="3">
        <v>0</v>
      </c>
      <c r="F25" s="13">
        <v>75</v>
      </c>
      <c r="G25" s="67">
        <v>0</v>
      </c>
      <c r="H25" s="12">
        <v>59</v>
      </c>
      <c r="I25" s="272">
        <v>0</v>
      </c>
      <c r="J25" s="13">
        <v>73</v>
      </c>
      <c r="K25" s="67">
        <v>0</v>
      </c>
      <c r="L25" s="68">
        <v>26</v>
      </c>
      <c r="M25" s="69">
        <v>19</v>
      </c>
      <c r="N25" s="68">
        <v>23</v>
      </c>
      <c r="O25" s="69">
        <v>22</v>
      </c>
      <c r="P25" s="223">
        <v>69</v>
      </c>
      <c r="Q25" s="200">
        <v>0</v>
      </c>
      <c r="R25" s="381">
        <f t="shared" si="5"/>
        <v>41</v>
      </c>
      <c r="S25" s="342">
        <f t="shared" si="3"/>
        <v>41</v>
      </c>
    </row>
    <row r="26" spans="1:19" ht="12.75">
      <c r="A26" s="206">
        <f t="shared" si="4"/>
        <v>19</v>
      </c>
      <c r="B26" s="29" t="s">
        <v>86</v>
      </c>
      <c r="C26" s="251">
        <v>1997</v>
      </c>
      <c r="D26" s="12">
        <v>74</v>
      </c>
      <c r="E26" s="241">
        <v>0</v>
      </c>
      <c r="F26" s="13">
        <v>71</v>
      </c>
      <c r="G26" s="67">
        <v>0</v>
      </c>
      <c r="H26" s="12">
        <v>52</v>
      </c>
      <c r="I26" s="272">
        <v>0</v>
      </c>
      <c r="J26" s="13">
        <v>55</v>
      </c>
      <c r="K26" s="67">
        <v>0</v>
      </c>
      <c r="L26" s="68">
        <v>21</v>
      </c>
      <c r="M26" s="69">
        <v>24</v>
      </c>
      <c r="N26" s="68">
        <v>29</v>
      </c>
      <c r="O26" s="69">
        <v>16</v>
      </c>
      <c r="P26" s="236">
        <v>42</v>
      </c>
      <c r="Q26" s="227">
        <v>0</v>
      </c>
      <c r="R26" s="381">
        <f t="shared" si="5"/>
        <v>40</v>
      </c>
      <c r="S26" s="342">
        <f t="shared" si="3"/>
        <v>40</v>
      </c>
    </row>
    <row r="27" spans="1:19" ht="12.75">
      <c r="A27" s="206">
        <f t="shared" si="4"/>
        <v>20</v>
      </c>
      <c r="B27" s="29" t="s">
        <v>53</v>
      </c>
      <c r="C27" s="251">
        <v>1994</v>
      </c>
      <c r="D27" s="12">
        <v>65</v>
      </c>
      <c r="E27" s="241">
        <v>0</v>
      </c>
      <c r="F27" s="13">
        <v>68</v>
      </c>
      <c r="G27" s="67">
        <v>0</v>
      </c>
      <c r="H27" s="12">
        <v>51</v>
      </c>
      <c r="I27" s="272">
        <v>0</v>
      </c>
      <c r="J27" s="13">
        <v>56</v>
      </c>
      <c r="K27" s="67">
        <v>0</v>
      </c>
      <c r="L27" s="68">
        <v>22</v>
      </c>
      <c r="M27" s="69">
        <v>23</v>
      </c>
      <c r="N27" s="68">
        <v>32</v>
      </c>
      <c r="O27" s="69">
        <v>13</v>
      </c>
      <c r="P27" s="223">
        <v>52</v>
      </c>
      <c r="Q27" s="200">
        <v>0</v>
      </c>
      <c r="R27" s="381">
        <f t="shared" si="5"/>
        <v>36</v>
      </c>
      <c r="S27" s="342">
        <f t="shared" si="3"/>
        <v>36</v>
      </c>
    </row>
    <row r="28" spans="1:19" ht="12.75">
      <c r="A28" s="206">
        <f t="shared" si="4"/>
        <v>21</v>
      </c>
      <c r="B28" s="29" t="s">
        <v>32</v>
      </c>
      <c r="C28" s="251">
        <v>1994</v>
      </c>
      <c r="D28" s="12">
        <v>79</v>
      </c>
      <c r="E28" s="3">
        <v>0</v>
      </c>
      <c r="F28" s="13">
        <v>67</v>
      </c>
      <c r="G28" s="67">
        <v>0</v>
      </c>
      <c r="H28" s="12">
        <v>44</v>
      </c>
      <c r="I28" s="272">
        <v>0</v>
      </c>
      <c r="J28" s="13">
        <v>48</v>
      </c>
      <c r="K28" s="67">
        <v>0</v>
      </c>
      <c r="L28" s="68">
        <v>30</v>
      </c>
      <c r="M28" s="69">
        <v>15</v>
      </c>
      <c r="N28" s="68">
        <v>26</v>
      </c>
      <c r="O28" s="69">
        <v>19</v>
      </c>
      <c r="P28" s="223">
        <v>56</v>
      </c>
      <c r="Q28" s="200">
        <v>0</v>
      </c>
      <c r="R28" s="381">
        <f t="shared" si="5"/>
        <v>34</v>
      </c>
      <c r="S28" s="342">
        <f t="shared" si="3"/>
        <v>34</v>
      </c>
    </row>
    <row r="29" spans="1:19" ht="12.75">
      <c r="A29" s="206">
        <f t="shared" si="4"/>
        <v>22</v>
      </c>
      <c r="B29" s="29" t="s">
        <v>80</v>
      </c>
      <c r="C29" s="90">
        <v>1995</v>
      </c>
      <c r="D29" s="21"/>
      <c r="E29" s="7"/>
      <c r="F29" s="23"/>
      <c r="G29" s="167"/>
      <c r="H29" s="12">
        <v>58</v>
      </c>
      <c r="I29" s="272">
        <v>0</v>
      </c>
      <c r="J29" s="13">
        <v>52</v>
      </c>
      <c r="K29" s="67">
        <v>0</v>
      </c>
      <c r="L29" s="68">
        <v>29</v>
      </c>
      <c r="M29" s="69">
        <v>16</v>
      </c>
      <c r="N29" s="68">
        <v>27</v>
      </c>
      <c r="O29" s="69">
        <v>18</v>
      </c>
      <c r="P29" s="223">
        <v>60</v>
      </c>
      <c r="Q29" s="200">
        <v>0</v>
      </c>
      <c r="R29" s="381">
        <f t="shared" si="5"/>
        <v>34</v>
      </c>
      <c r="S29" s="342">
        <f t="shared" si="3"/>
        <v>34</v>
      </c>
    </row>
    <row r="30" spans="1:19" ht="12.75">
      <c r="A30" s="206">
        <f t="shared" si="4"/>
        <v>23</v>
      </c>
      <c r="B30" s="29" t="s">
        <v>37</v>
      </c>
      <c r="C30" s="251">
        <v>1994</v>
      </c>
      <c r="D30" s="12">
        <v>83</v>
      </c>
      <c r="E30" s="3">
        <v>0</v>
      </c>
      <c r="F30" s="13">
        <v>74</v>
      </c>
      <c r="G30" s="67">
        <v>0</v>
      </c>
      <c r="H30" s="12">
        <v>69</v>
      </c>
      <c r="I30" s="272">
        <v>0</v>
      </c>
      <c r="J30" s="13">
        <v>64</v>
      </c>
      <c r="K30" s="67">
        <v>0</v>
      </c>
      <c r="L30" s="68">
        <v>38</v>
      </c>
      <c r="M30" s="69">
        <v>7</v>
      </c>
      <c r="N30" s="68">
        <v>18</v>
      </c>
      <c r="O30" s="69">
        <v>27</v>
      </c>
      <c r="P30" s="223">
        <v>53</v>
      </c>
      <c r="Q30" s="200">
        <v>0</v>
      </c>
      <c r="R30" s="381">
        <f t="shared" si="5"/>
        <v>34</v>
      </c>
      <c r="S30" s="342">
        <f t="shared" si="3"/>
        <v>34</v>
      </c>
    </row>
    <row r="31" spans="1:19" ht="12.75">
      <c r="A31" s="206">
        <f t="shared" si="4"/>
        <v>24</v>
      </c>
      <c r="B31" s="77" t="s">
        <v>139</v>
      </c>
      <c r="C31" s="118">
        <v>1995</v>
      </c>
      <c r="D31" s="21"/>
      <c r="E31" s="7"/>
      <c r="F31" s="23"/>
      <c r="G31" s="167"/>
      <c r="H31" s="21"/>
      <c r="I31" s="7"/>
      <c r="J31" s="23"/>
      <c r="K31" s="167"/>
      <c r="L31" s="68">
        <v>31</v>
      </c>
      <c r="M31" s="69">
        <v>14</v>
      </c>
      <c r="N31" s="256">
        <v>30</v>
      </c>
      <c r="O31" s="257">
        <v>15</v>
      </c>
      <c r="P31" s="223">
        <v>49</v>
      </c>
      <c r="Q31" s="200">
        <v>0</v>
      </c>
      <c r="R31" s="381">
        <f t="shared" si="5"/>
        <v>29</v>
      </c>
      <c r="S31" s="342">
        <f t="shared" si="3"/>
        <v>29</v>
      </c>
    </row>
    <row r="32" spans="1:19" ht="12.75">
      <c r="A32" s="206">
        <f t="shared" si="4"/>
        <v>25</v>
      </c>
      <c r="B32" s="29" t="s">
        <v>77</v>
      </c>
      <c r="C32" s="180">
        <v>1996</v>
      </c>
      <c r="D32" s="21"/>
      <c r="E32" s="7"/>
      <c r="F32" s="23"/>
      <c r="G32" s="167"/>
      <c r="H32" s="12">
        <v>54</v>
      </c>
      <c r="I32" s="272">
        <v>0</v>
      </c>
      <c r="J32" s="13">
        <v>54</v>
      </c>
      <c r="K32" s="67">
        <v>0</v>
      </c>
      <c r="L32" s="25"/>
      <c r="M32" s="70"/>
      <c r="N32" s="68">
        <v>22</v>
      </c>
      <c r="O32" s="69">
        <v>23</v>
      </c>
      <c r="P32" s="223">
        <v>54</v>
      </c>
      <c r="Q32" s="200">
        <v>0</v>
      </c>
      <c r="R32" s="381">
        <f t="shared" si="5"/>
        <v>23</v>
      </c>
      <c r="S32" s="342">
        <f t="shared" si="3"/>
        <v>23</v>
      </c>
    </row>
    <row r="33" spans="1:19" ht="12.75">
      <c r="A33" s="206"/>
      <c r="B33" s="218"/>
      <c r="C33" s="250"/>
      <c r="D33" s="158"/>
      <c r="E33" s="226"/>
      <c r="F33" s="169"/>
      <c r="G33" s="187"/>
      <c r="H33" s="219"/>
      <c r="I33" s="245"/>
      <c r="J33" s="220"/>
      <c r="K33" s="222"/>
      <c r="L33" s="116"/>
      <c r="M33" s="244"/>
      <c r="N33" s="116"/>
      <c r="O33" s="244"/>
      <c r="P33" s="116"/>
      <c r="Q33" s="244"/>
      <c r="R33" s="384"/>
      <c r="S33" s="341"/>
    </row>
    <row r="34" spans="1:19" ht="12.75">
      <c r="A34" s="206">
        <v>26</v>
      </c>
      <c r="B34" s="29" t="s">
        <v>90</v>
      </c>
      <c r="C34" s="251">
        <v>1996</v>
      </c>
      <c r="D34" s="21"/>
      <c r="E34" s="7"/>
      <c r="F34" s="23"/>
      <c r="G34" s="167"/>
      <c r="H34" s="12">
        <v>64</v>
      </c>
      <c r="I34" s="272">
        <v>0</v>
      </c>
      <c r="J34" s="13">
        <v>62</v>
      </c>
      <c r="K34" s="67">
        <v>0</v>
      </c>
      <c r="L34" s="25"/>
      <c r="M34" s="70"/>
      <c r="N34" s="68">
        <v>24</v>
      </c>
      <c r="O34" s="69">
        <v>21</v>
      </c>
      <c r="P34" s="236">
        <v>47</v>
      </c>
      <c r="Q34" s="227">
        <v>0</v>
      </c>
      <c r="R34" s="381">
        <f aca="true" t="shared" si="6" ref="R34:R58">SUM(E34,G34,I34,K34,M34,O34,Q34)</f>
        <v>21</v>
      </c>
      <c r="S34" s="342">
        <f t="shared" si="3"/>
        <v>21</v>
      </c>
    </row>
    <row r="35" spans="1:19" ht="12.75">
      <c r="A35" s="206">
        <f t="shared" si="4"/>
        <v>27</v>
      </c>
      <c r="B35" s="77" t="s">
        <v>147</v>
      </c>
      <c r="C35" s="118">
        <v>1998</v>
      </c>
      <c r="D35" s="21"/>
      <c r="E35" s="7"/>
      <c r="F35" s="23"/>
      <c r="G35" s="167"/>
      <c r="H35" s="21"/>
      <c r="I35" s="7"/>
      <c r="J35" s="23"/>
      <c r="K35" s="167"/>
      <c r="L35" s="25"/>
      <c r="M35" s="44"/>
      <c r="N35" s="256">
        <v>25</v>
      </c>
      <c r="O35" s="257">
        <v>20</v>
      </c>
      <c r="P35" s="25"/>
      <c r="Q35" s="44"/>
      <c r="R35" s="381">
        <f t="shared" si="6"/>
        <v>20</v>
      </c>
      <c r="S35" s="342">
        <f t="shared" si="3"/>
        <v>20</v>
      </c>
    </row>
    <row r="36" spans="1:19" ht="12.75">
      <c r="A36" s="206">
        <f t="shared" si="4"/>
        <v>28</v>
      </c>
      <c r="B36" s="77" t="s">
        <v>143</v>
      </c>
      <c r="C36" s="118">
        <v>1994</v>
      </c>
      <c r="D36" s="21"/>
      <c r="E36" s="7"/>
      <c r="F36" s="23"/>
      <c r="G36" s="167"/>
      <c r="H36" s="21"/>
      <c r="I36" s="7"/>
      <c r="J36" s="23"/>
      <c r="K36" s="167"/>
      <c r="L36" s="68">
        <v>39</v>
      </c>
      <c r="M36" s="69">
        <v>6</v>
      </c>
      <c r="N36" s="256">
        <v>31</v>
      </c>
      <c r="O36" s="257">
        <v>14</v>
      </c>
      <c r="P36" s="21"/>
      <c r="Q36" s="167"/>
      <c r="R36" s="381">
        <f t="shared" si="6"/>
        <v>20</v>
      </c>
      <c r="S36" s="342">
        <f t="shared" si="3"/>
        <v>20</v>
      </c>
    </row>
    <row r="37" spans="1:19" ht="12.75">
      <c r="A37" s="206">
        <f t="shared" si="4"/>
        <v>29</v>
      </c>
      <c r="B37" s="29" t="s">
        <v>56</v>
      </c>
      <c r="C37" s="251">
        <v>1996</v>
      </c>
      <c r="D37" s="12">
        <v>85</v>
      </c>
      <c r="E37" s="241">
        <v>0</v>
      </c>
      <c r="F37" s="13">
        <v>73</v>
      </c>
      <c r="G37" s="67">
        <v>0</v>
      </c>
      <c r="H37" s="12">
        <v>71</v>
      </c>
      <c r="I37" s="272">
        <v>0</v>
      </c>
      <c r="J37" s="13">
        <v>70</v>
      </c>
      <c r="K37" s="67">
        <v>0</v>
      </c>
      <c r="L37" s="68">
        <v>37</v>
      </c>
      <c r="M37" s="69">
        <v>8</v>
      </c>
      <c r="N37" s="68">
        <v>34</v>
      </c>
      <c r="O37" s="69">
        <v>11</v>
      </c>
      <c r="P37" s="236">
        <v>77</v>
      </c>
      <c r="Q37" s="227">
        <v>0</v>
      </c>
      <c r="R37" s="381">
        <f t="shared" si="6"/>
        <v>19</v>
      </c>
      <c r="S37" s="342">
        <f t="shared" si="3"/>
        <v>19</v>
      </c>
    </row>
    <row r="38" spans="1:19" ht="12.75">
      <c r="A38" s="206">
        <f t="shared" si="4"/>
        <v>30</v>
      </c>
      <c r="B38" s="29" t="s">
        <v>74</v>
      </c>
      <c r="C38" s="90">
        <v>1996</v>
      </c>
      <c r="D38" s="21"/>
      <c r="E38" s="7"/>
      <c r="F38" s="23"/>
      <c r="G38" s="167"/>
      <c r="H38" s="12">
        <v>73</v>
      </c>
      <c r="I38" s="272">
        <v>0</v>
      </c>
      <c r="J38" s="238">
        <v>74</v>
      </c>
      <c r="K38" s="67">
        <v>0</v>
      </c>
      <c r="L38" s="68">
        <v>36</v>
      </c>
      <c r="M38" s="69">
        <v>9</v>
      </c>
      <c r="N38" s="12">
        <v>36</v>
      </c>
      <c r="O38" s="67">
        <v>9</v>
      </c>
      <c r="P38" s="25"/>
      <c r="Q38" s="44"/>
      <c r="R38" s="381">
        <f t="shared" si="6"/>
        <v>18</v>
      </c>
      <c r="S38" s="342">
        <f t="shared" si="3"/>
        <v>18</v>
      </c>
    </row>
    <row r="39" spans="1:19" ht="12.75">
      <c r="A39" s="206">
        <f t="shared" si="4"/>
        <v>31</v>
      </c>
      <c r="B39" s="29" t="s">
        <v>36</v>
      </c>
      <c r="C39" s="251">
        <v>1995</v>
      </c>
      <c r="D39" s="12">
        <v>86</v>
      </c>
      <c r="E39" s="241">
        <v>0</v>
      </c>
      <c r="F39" s="23"/>
      <c r="G39" s="95"/>
      <c r="H39" s="12">
        <v>72</v>
      </c>
      <c r="I39" s="272">
        <v>0</v>
      </c>
      <c r="J39" s="238">
        <v>66</v>
      </c>
      <c r="K39" s="67">
        <v>0</v>
      </c>
      <c r="L39" s="68">
        <v>40</v>
      </c>
      <c r="M39" s="69">
        <v>5</v>
      </c>
      <c r="N39" s="12">
        <v>37</v>
      </c>
      <c r="O39" s="67">
        <v>8</v>
      </c>
      <c r="P39" s="25"/>
      <c r="Q39" s="44"/>
      <c r="R39" s="381">
        <f t="shared" si="6"/>
        <v>13</v>
      </c>
      <c r="S39" s="342">
        <f t="shared" si="3"/>
        <v>13</v>
      </c>
    </row>
    <row r="40" spans="1:19" ht="12.75">
      <c r="A40" s="206">
        <f aca="true" t="shared" si="7" ref="A40:A47">A39+1</f>
        <v>32</v>
      </c>
      <c r="B40" s="29" t="s">
        <v>73</v>
      </c>
      <c r="C40" s="180">
        <v>1994</v>
      </c>
      <c r="D40" s="21"/>
      <c r="E40" s="7"/>
      <c r="F40" s="23"/>
      <c r="G40" s="167"/>
      <c r="H40" s="12">
        <v>33</v>
      </c>
      <c r="I40" s="270">
        <v>12</v>
      </c>
      <c r="J40" s="238">
        <v>65</v>
      </c>
      <c r="K40" s="67">
        <v>0</v>
      </c>
      <c r="L40" s="25"/>
      <c r="M40" s="70"/>
      <c r="N40" s="21"/>
      <c r="O40" s="95"/>
      <c r="P40" s="25"/>
      <c r="Q40" s="44"/>
      <c r="R40" s="381">
        <f t="shared" si="6"/>
        <v>12</v>
      </c>
      <c r="S40" s="342">
        <f t="shared" si="3"/>
        <v>12</v>
      </c>
    </row>
    <row r="41" spans="1:19" ht="12.75">
      <c r="A41" s="206">
        <f t="shared" si="7"/>
        <v>33</v>
      </c>
      <c r="B41" s="29" t="s">
        <v>88</v>
      </c>
      <c r="C41" s="180">
        <v>1998</v>
      </c>
      <c r="D41" s="21"/>
      <c r="E41" s="7"/>
      <c r="F41" s="23"/>
      <c r="G41" s="167"/>
      <c r="H41" s="12">
        <v>74</v>
      </c>
      <c r="I41" s="272">
        <v>0</v>
      </c>
      <c r="J41" s="177"/>
      <c r="K41" s="167"/>
      <c r="L41" s="25"/>
      <c r="M41" s="70"/>
      <c r="N41" s="277">
        <v>33</v>
      </c>
      <c r="O41" s="118">
        <v>12</v>
      </c>
      <c r="P41" s="25"/>
      <c r="Q41" s="44"/>
      <c r="R41" s="381">
        <f t="shared" si="6"/>
        <v>12</v>
      </c>
      <c r="S41" s="342">
        <f t="shared" si="3"/>
        <v>12</v>
      </c>
    </row>
    <row r="42" spans="1:19" ht="12.75">
      <c r="A42" s="206">
        <f t="shared" si="7"/>
        <v>34</v>
      </c>
      <c r="B42" s="77" t="s">
        <v>144</v>
      </c>
      <c r="C42" s="118">
        <v>1996</v>
      </c>
      <c r="D42" s="21"/>
      <c r="E42" s="7"/>
      <c r="F42" s="23"/>
      <c r="G42" s="167"/>
      <c r="H42" s="21"/>
      <c r="I42" s="7"/>
      <c r="J42" s="177"/>
      <c r="K42" s="167"/>
      <c r="L42" s="68">
        <v>41</v>
      </c>
      <c r="M42" s="69">
        <v>2</v>
      </c>
      <c r="N42" s="256">
        <v>35</v>
      </c>
      <c r="O42" s="257">
        <v>10</v>
      </c>
      <c r="P42" s="25"/>
      <c r="Q42" s="44"/>
      <c r="R42" s="381">
        <f t="shared" si="6"/>
        <v>12</v>
      </c>
      <c r="S42" s="342">
        <f t="shared" si="3"/>
        <v>12</v>
      </c>
    </row>
    <row r="43" spans="1:19" ht="12.75">
      <c r="A43" s="206">
        <f t="shared" si="7"/>
        <v>35</v>
      </c>
      <c r="B43" s="29" t="s">
        <v>89</v>
      </c>
      <c r="C43" s="251">
        <v>1997</v>
      </c>
      <c r="D43" s="21"/>
      <c r="E43" s="242"/>
      <c r="F43" s="23"/>
      <c r="G43" s="95"/>
      <c r="H43" s="12">
        <v>70</v>
      </c>
      <c r="I43" s="272">
        <v>0</v>
      </c>
      <c r="J43" s="238">
        <v>71</v>
      </c>
      <c r="K43" s="67">
        <v>0</v>
      </c>
      <c r="L43" s="68">
        <v>44</v>
      </c>
      <c r="M43" s="69">
        <v>0</v>
      </c>
      <c r="N43" s="68">
        <v>38</v>
      </c>
      <c r="O43" s="69">
        <v>7</v>
      </c>
      <c r="P43" s="236">
        <v>75</v>
      </c>
      <c r="Q43" s="227">
        <v>0</v>
      </c>
      <c r="R43" s="381">
        <f t="shared" si="6"/>
        <v>7</v>
      </c>
      <c r="S43" s="342">
        <f t="shared" si="3"/>
        <v>7</v>
      </c>
    </row>
    <row r="44" spans="1:19" ht="12.75">
      <c r="A44" s="206">
        <f t="shared" si="7"/>
        <v>36</v>
      </c>
      <c r="B44" s="77" t="s">
        <v>148</v>
      </c>
      <c r="C44" s="118">
        <v>1998</v>
      </c>
      <c r="D44" s="21"/>
      <c r="E44" s="7"/>
      <c r="F44" s="23"/>
      <c r="G44" s="167"/>
      <c r="H44" s="21"/>
      <c r="I44" s="7"/>
      <c r="J44" s="177"/>
      <c r="K44" s="167"/>
      <c r="L44" s="25"/>
      <c r="M44" s="44"/>
      <c r="N44" s="256">
        <v>39</v>
      </c>
      <c r="O44" s="257">
        <v>6</v>
      </c>
      <c r="P44" s="25"/>
      <c r="Q44" s="44"/>
      <c r="R44" s="381">
        <f t="shared" si="6"/>
        <v>6</v>
      </c>
      <c r="S44" s="342">
        <f t="shared" si="3"/>
        <v>6</v>
      </c>
    </row>
    <row r="45" spans="1:19" ht="12.75">
      <c r="A45" s="206">
        <f t="shared" si="7"/>
        <v>37</v>
      </c>
      <c r="B45" s="77" t="s">
        <v>141</v>
      </c>
      <c r="C45" s="118">
        <v>1996</v>
      </c>
      <c r="D45" s="21"/>
      <c r="E45" s="7"/>
      <c r="F45" s="23"/>
      <c r="G45" s="167"/>
      <c r="H45" s="21"/>
      <c r="I45" s="7"/>
      <c r="J45" s="177"/>
      <c r="K45" s="167"/>
      <c r="L45" s="68">
        <v>42</v>
      </c>
      <c r="M45" s="69">
        <v>0</v>
      </c>
      <c r="N45" s="256">
        <v>40</v>
      </c>
      <c r="O45" s="257">
        <v>5</v>
      </c>
      <c r="P45" s="236">
        <v>81</v>
      </c>
      <c r="Q45" s="227">
        <v>0</v>
      </c>
      <c r="R45" s="381">
        <f t="shared" si="6"/>
        <v>5</v>
      </c>
      <c r="S45" s="342">
        <f t="shared" si="3"/>
        <v>5</v>
      </c>
    </row>
    <row r="46" spans="1:19" ht="12.75">
      <c r="A46" s="206">
        <f t="shared" si="7"/>
        <v>38</v>
      </c>
      <c r="B46" s="29" t="s">
        <v>91</v>
      </c>
      <c r="C46" s="90">
        <v>1998</v>
      </c>
      <c r="D46" s="21"/>
      <c r="E46" s="7"/>
      <c r="F46" s="23"/>
      <c r="G46" s="167"/>
      <c r="H46" s="12">
        <v>74</v>
      </c>
      <c r="I46" s="272">
        <v>0</v>
      </c>
      <c r="J46" s="177"/>
      <c r="K46" s="167"/>
      <c r="L46" s="25"/>
      <c r="M46" s="70"/>
      <c r="N46" s="273">
        <v>41</v>
      </c>
      <c r="O46" s="257">
        <v>2</v>
      </c>
      <c r="P46" s="25"/>
      <c r="Q46" s="44"/>
      <c r="R46" s="381">
        <f t="shared" si="6"/>
        <v>2</v>
      </c>
      <c r="S46" s="342">
        <f t="shared" si="3"/>
        <v>2</v>
      </c>
    </row>
    <row r="47" spans="1:19" ht="12.75">
      <c r="A47" s="206">
        <f t="shared" si="7"/>
        <v>39</v>
      </c>
      <c r="B47" s="29" t="s">
        <v>75</v>
      </c>
      <c r="C47" s="90">
        <v>1994</v>
      </c>
      <c r="D47" s="21"/>
      <c r="E47" s="7"/>
      <c r="F47" s="23"/>
      <c r="G47" s="167"/>
      <c r="H47" s="21"/>
      <c r="I47" s="7"/>
      <c r="J47" s="177"/>
      <c r="K47" s="167"/>
      <c r="L47" s="25"/>
      <c r="M47" s="70"/>
      <c r="N47" s="25"/>
      <c r="O47" s="70"/>
      <c r="P47" s="25"/>
      <c r="Q47" s="44"/>
      <c r="R47" s="381">
        <f t="shared" si="6"/>
        <v>0</v>
      </c>
      <c r="S47" s="342">
        <f t="shared" si="3"/>
        <v>0</v>
      </c>
    </row>
    <row r="48" spans="1:19" ht="12.75">
      <c r="A48" s="206">
        <f aca="true" t="shared" si="8" ref="A48:A60">A47+1</f>
        <v>40</v>
      </c>
      <c r="B48" s="77" t="s">
        <v>146</v>
      </c>
      <c r="C48" s="118">
        <v>1996</v>
      </c>
      <c r="D48" s="21"/>
      <c r="E48" s="7"/>
      <c r="F48" s="23"/>
      <c r="G48" s="167"/>
      <c r="H48" s="21"/>
      <c r="I48" s="7"/>
      <c r="J48" s="177"/>
      <c r="K48" s="167"/>
      <c r="L48" s="12">
        <v>43</v>
      </c>
      <c r="M48" s="67">
        <v>0</v>
      </c>
      <c r="N48" s="255"/>
      <c r="O48" s="70"/>
      <c r="P48" s="21"/>
      <c r="Q48" s="167"/>
      <c r="R48" s="381">
        <f t="shared" si="6"/>
        <v>0</v>
      </c>
      <c r="S48" s="342">
        <f t="shared" si="3"/>
        <v>0</v>
      </c>
    </row>
    <row r="49" spans="1:19" ht="12.75">
      <c r="A49" s="206">
        <f t="shared" si="8"/>
        <v>41</v>
      </c>
      <c r="B49" s="29" t="s">
        <v>79</v>
      </c>
      <c r="C49" s="90">
        <v>1994</v>
      </c>
      <c r="D49" s="21"/>
      <c r="E49" s="7"/>
      <c r="F49" s="23"/>
      <c r="G49" s="167"/>
      <c r="H49" s="21"/>
      <c r="I49" s="7"/>
      <c r="J49" s="177"/>
      <c r="K49" s="167"/>
      <c r="L49" s="25"/>
      <c r="M49" s="70"/>
      <c r="N49" s="21"/>
      <c r="O49" s="95"/>
      <c r="P49" s="21"/>
      <c r="Q49" s="167"/>
      <c r="R49" s="381">
        <f t="shared" si="6"/>
        <v>0</v>
      </c>
      <c r="S49" s="342">
        <f t="shared" si="3"/>
        <v>0</v>
      </c>
    </row>
    <row r="50" spans="1:19" ht="12.75">
      <c r="A50" s="206">
        <f t="shared" si="8"/>
        <v>42</v>
      </c>
      <c r="B50" s="29" t="s">
        <v>78</v>
      </c>
      <c r="C50" s="90">
        <v>1994</v>
      </c>
      <c r="D50" s="21"/>
      <c r="E50" s="7"/>
      <c r="F50" s="23"/>
      <c r="G50" s="167"/>
      <c r="H50" s="21"/>
      <c r="I50" s="7"/>
      <c r="J50" s="23"/>
      <c r="K50" s="167"/>
      <c r="L50" s="25"/>
      <c r="M50" s="70"/>
      <c r="N50" s="21"/>
      <c r="O50" s="95"/>
      <c r="P50" s="21"/>
      <c r="Q50" s="167"/>
      <c r="R50" s="381">
        <f t="shared" si="6"/>
        <v>0</v>
      </c>
      <c r="S50" s="342">
        <f t="shared" si="3"/>
        <v>0</v>
      </c>
    </row>
    <row r="51" spans="1:19" ht="12.75">
      <c r="A51" s="206">
        <f t="shared" si="8"/>
        <v>43</v>
      </c>
      <c r="B51" s="29" t="s">
        <v>76</v>
      </c>
      <c r="C51" s="90">
        <v>1994</v>
      </c>
      <c r="D51" s="21"/>
      <c r="E51" s="7"/>
      <c r="F51" s="23"/>
      <c r="G51" s="167"/>
      <c r="H51" s="21"/>
      <c r="I51" s="7"/>
      <c r="J51" s="23"/>
      <c r="K51" s="167"/>
      <c r="L51" s="25"/>
      <c r="M51" s="70"/>
      <c r="N51" s="21"/>
      <c r="O51" s="95"/>
      <c r="P51" s="25"/>
      <c r="Q51" s="44"/>
      <c r="R51" s="381">
        <f t="shared" si="6"/>
        <v>0</v>
      </c>
      <c r="S51" s="342">
        <f t="shared" si="3"/>
        <v>0</v>
      </c>
    </row>
    <row r="52" spans="1:19" ht="12.75">
      <c r="A52" s="206">
        <f t="shared" si="8"/>
        <v>44</v>
      </c>
      <c r="B52" s="29" t="s">
        <v>29</v>
      </c>
      <c r="C52" s="251">
        <v>1994</v>
      </c>
      <c r="D52" s="12">
        <v>80</v>
      </c>
      <c r="E52" s="241">
        <v>0</v>
      </c>
      <c r="F52" s="13">
        <v>52</v>
      </c>
      <c r="G52" s="67">
        <v>0</v>
      </c>
      <c r="H52" s="12">
        <v>42</v>
      </c>
      <c r="I52" s="272">
        <v>0</v>
      </c>
      <c r="J52" s="23"/>
      <c r="K52" s="167"/>
      <c r="L52" s="25"/>
      <c r="M52" s="70"/>
      <c r="N52" s="21"/>
      <c r="O52" s="95"/>
      <c r="P52" s="21"/>
      <c r="Q52" s="167"/>
      <c r="R52" s="381">
        <f t="shared" si="6"/>
        <v>0</v>
      </c>
      <c r="S52" s="342">
        <f t="shared" si="3"/>
        <v>0</v>
      </c>
    </row>
    <row r="53" spans="1:19" ht="12.75">
      <c r="A53" s="206">
        <f t="shared" si="8"/>
        <v>45</v>
      </c>
      <c r="B53" s="29" t="s">
        <v>57</v>
      </c>
      <c r="C53" s="251">
        <v>1999</v>
      </c>
      <c r="D53" s="12">
        <v>87</v>
      </c>
      <c r="E53" s="241">
        <v>0</v>
      </c>
      <c r="F53" s="13">
        <v>81</v>
      </c>
      <c r="G53" s="95" t="s">
        <v>124</v>
      </c>
      <c r="H53" s="21"/>
      <c r="I53" s="7"/>
      <c r="J53" s="23"/>
      <c r="K53" s="167"/>
      <c r="L53" s="25"/>
      <c r="M53" s="70"/>
      <c r="N53" s="21"/>
      <c r="O53" s="95"/>
      <c r="P53" s="25"/>
      <c r="Q53" s="44"/>
      <c r="R53" s="381">
        <f t="shared" si="6"/>
        <v>0</v>
      </c>
      <c r="S53" s="342">
        <f t="shared" si="3"/>
        <v>0</v>
      </c>
    </row>
    <row r="54" spans="1:19" ht="12.75">
      <c r="A54" s="206">
        <f t="shared" si="8"/>
        <v>46</v>
      </c>
      <c r="B54" s="77" t="s">
        <v>142</v>
      </c>
      <c r="C54" s="118">
        <v>1997</v>
      </c>
      <c r="D54" s="21"/>
      <c r="E54" s="7"/>
      <c r="F54" s="23"/>
      <c r="G54" s="167"/>
      <c r="H54" s="21"/>
      <c r="I54" s="7"/>
      <c r="J54" s="177"/>
      <c r="K54" s="167"/>
      <c r="L54" s="68">
        <v>46</v>
      </c>
      <c r="M54" s="69">
        <v>0</v>
      </c>
      <c r="N54" s="278">
        <v>43</v>
      </c>
      <c r="O54" s="118">
        <v>0</v>
      </c>
      <c r="P54" s="236">
        <v>82</v>
      </c>
      <c r="Q54" s="227">
        <v>0</v>
      </c>
      <c r="R54" s="381">
        <f t="shared" si="6"/>
        <v>0</v>
      </c>
      <c r="S54" s="342">
        <f t="shared" si="3"/>
        <v>0</v>
      </c>
    </row>
    <row r="55" spans="1:19" ht="12.75">
      <c r="A55" s="206">
        <f t="shared" si="8"/>
        <v>47</v>
      </c>
      <c r="B55" s="29" t="s">
        <v>92</v>
      </c>
      <c r="C55" s="251">
        <v>1999</v>
      </c>
      <c r="D55" s="21"/>
      <c r="E55" s="7"/>
      <c r="F55" s="23"/>
      <c r="G55" s="167"/>
      <c r="H55" s="223">
        <v>74</v>
      </c>
      <c r="I55" s="272">
        <v>0</v>
      </c>
      <c r="J55" s="177"/>
      <c r="K55" s="167"/>
      <c r="L55" s="25"/>
      <c r="M55" s="70"/>
      <c r="N55" s="21"/>
      <c r="O55" s="95"/>
      <c r="P55" s="21"/>
      <c r="Q55" s="167"/>
      <c r="R55" s="381">
        <f t="shared" si="6"/>
        <v>0</v>
      </c>
      <c r="S55" s="342">
        <f t="shared" si="3"/>
        <v>0</v>
      </c>
    </row>
    <row r="56" spans="1:19" ht="12.75">
      <c r="A56" s="206">
        <f t="shared" si="8"/>
        <v>48</v>
      </c>
      <c r="B56" s="77" t="s">
        <v>145</v>
      </c>
      <c r="C56" s="118">
        <v>1995</v>
      </c>
      <c r="D56" s="21"/>
      <c r="E56" s="7"/>
      <c r="F56" s="23"/>
      <c r="G56" s="167"/>
      <c r="H56" s="21"/>
      <c r="I56" s="7"/>
      <c r="J56" s="177"/>
      <c r="K56" s="167"/>
      <c r="L56" s="68">
        <v>45</v>
      </c>
      <c r="M56" s="69">
        <v>0</v>
      </c>
      <c r="N56" s="278">
        <v>42</v>
      </c>
      <c r="O56" s="118">
        <v>0</v>
      </c>
      <c r="P56" s="21"/>
      <c r="Q56" s="167"/>
      <c r="R56" s="381">
        <f t="shared" si="6"/>
        <v>0</v>
      </c>
      <c r="S56" s="342">
        <f t="shared" si="3"/>
        <v>0</v>
      </c>
    </row>
    <row r="57" spans="1:19" ht="12.75">
      <c r="A57" s="206">
        <f t="shared" si="8"/>
        <v>49</v>
      </c>
      <c r="B57" s="77" t="s">
        <v>149</v>
      </c>
      <c r="C57" s="118">
        <v>1998</v>
      </c>
      <c r="D57" s="21"/>
      <c r="E57" s="7"/>
      <c r="F57" s="23"/>
      <c r="G57" s="167"/>
      <c r="H57" s="21"/>
      <c r="I57" s="7"/>
      <c r="J57" s="177"/>
      <c r="K57" s="167"/>
      <c r="L57" s="21"/>
      <c r="M57" s="167"/>
      <c r="N57" s="278">
        <v>44</v>
      </c>
      <c r="O57" s="95" t="s">
        <v>124</v>
      </c>
      <c r="P57" s="36"/>
      <c r="Q57" s="44"/>
      <c r="R57" s="381">
        <f t="shared" si="6"/>
        <v>0</v>
      </c>
      <c r="S57" s="342">
        <f t="shared" si="3"/>
        <v>0</v>
      </c>
    </row>
    <row r="58" spans="1:19" ht="12.75">
      <c r="A58" s="206"/>
      <c r="B58" s="218"/>
      <c r="C58" s="250"/>
      <c r="D58" s="158"/>
      <c r="E58" s="226"/>
      <c r="F58" s="169"/>
      <c r="G58" s="187"/>
      <c r="H58" s="219"/>
      <c r="I58" s="245"/>
      <c r="J58" s="253"/>
      <c r="K58" s="222"/>
      <c r="L58" s="158"/>
      <c r="M58" s="193"/>
      <c r="N58" s="63"/>
      <c r="O58" s="66"/>
      <c r="P58" s="237"/>
      <c r="Q58" s="228"/>
      <c r="R58" s="384"/>
      <c r="S58" s="341"/>
    </row>
    <row r="59" spans="1:19" ht="12.75">
      <c r="A59" s="206">
        <v>50</v>
      </c>
      <c r="B59" s="29" t="s">
        <v>81</v>
      </c>
      <c r="C59" s="90">
        <v>1995</v>
      </c>
      <c r="D59" s="21"/>
      <c r="E59" s="7"/>
      <c r="F59" s="23"/>
      <c r="G59" s="167"/>
      <c r="H59" s="21"/>
      <c r="I59" s="7"/>
      <c r="J59" s="177"/>
      <c r="K59" s="167"/>
      <c r="L59" s="21"/>
      <c r="M59" s="95"/>
      <c r="N59" s="12"/>
      <c r="O59" s="67"/>
      <c r="P59" s="25"/>
      <c r="Q59" s="44"/>
      <c r="R59" s="381">
        <f>SUM(E59,G59,I59,K59,M59,O59,Q59)</f>
        <v>0</v>
      </c>
      <c r="S59" s="342">
        <f t="shared" si="3"/>
        <v>0</v>
      </c>
    </row>
    <row r="60" spans="1:19" ht="13.5" thickBot="1">
      <c r="A60" s="207">
        <f t="shared" si="8"/>
        <v>51</v>
      </c>
      <c r="B60" s="285" t="s">
        <v>83</v>
      </c>
      <c r="C60" s="286">
        <v>1996</v>
      </c>
      <c r="D60" s="142">
        <v>82</v>
      </c>
      <c r="E60" s="281">
        <v>0</v>
      </c>
      <c r="F60" s="282">
        <v>78</v>
      </c>
      <c r="G60" s="283">
        <v>0</v>
      </c>
      <c r="H60" s="142">
        <v>66</v>
      </c>
      <c r="I60" s="279">
        <v>0</v>
      </c>
      <c r="J60" s="280">
        <v>53</v>
      </c>
      <c r="K60" s="261">
        <v>0</v>
      </c>
      <c r="L60" s="163"/>
      <c r="M60" s="141"/>
      <c r="N60" s="142"/>
      <c r="O60" s="261"/>
      <c r="P60" s="163"/>
      <c r="Q60" s="265"/>
      <c r="R60" s="383">
        <f>SUM(E60,G60,I60,K60,M60,O60,Q60)</f>
        <v>0</v>
      </c>
      <c r="S60" s="343">
        <f t="shared" si="3"/>
        <v>0</v>
      </c>
    </row>
    <row r="66" ht="14.25">
      <c r="M66" s="344"/>
    </row>
  </sheetData>
  <sheetProtection/>
  <mergeCells count="8">
    <mergeCell ref="A1:R1"/>
    <mergeCell ref="D2:E2"/>
    <mergeCell ref="F2:G2"/>
    <mergeCell ref="H2:I2"/>
    <mergeCell ref="J2:K2"/>
    <mergeCell ref="L2:M2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0" sqref="N20"/>
    </sheetView>
  </sheetViews>
  <sheetFormatPr defaultColWidth="9.00390625" defaultRowHeight="12.75"/>
  <cols>
    <col min="1" max="1" width="6.25390625" style="229" customWidth="1"/>
    <col min="2" max="2" width="21.875" style="229" customWidth="1"/>
    <col min="3" max="4" width="6.75390625" style="229" customWidth="1"/>
    <col min="5" max="5" width="9.75390625" style="5" customWidth="1"/>
    <col min="6" max="6" width="6.75390625" style="229" customWidth="1"/>
    <col min="7" max="7" width="9.75390625" style="5" customWidth="1"/>
    <col min="8" max="8" width="6.75390625" style="229" customWidth="1"/>
    <col min="9" max="9" width="9.75390625" style="5" customWidth="1"/>
    <col min="10" max="10" width="6.75390625" style="229" customWidth="1"/>
    <col min="11" max="11" width="9.75390625" style="5" customWidth="1"/>
    <col min="12" max="12" width="6.75390625" style="5" customWidth="1"/>
    <col min="13" max="13" width="9.75390625" style="5" customWidth="1"/>
    <col min="14" max="14" width="6.75390625" style="5" customWidth="1"/>
    <col min="15" max="15" width="9.75390625" style="5" customWidth="1"/>
    <col min="16" max="16" width="6.75390625" style="229" customWidth="1"/>
    <col min="17" max="17" width="9.75390625" style="5" customWidth="1"/>
    <col min="18" max="18" width="10.75390625" style="5" customWidth="1"/>
    <col min="19" max="16384" width="9.125" style="5" customWidth="1"/>
  </cols>
  <sheetData>
    <row r="1" spans="1:18" ht="21.75" customHeight="1" thickBot="1">
      <c r="A1" s="374" t="s">
        <v>151</v>
      </c>
      <c r="B1" s="375"/>
      <c r="C1" s="375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5"/>
    </row>
    <row r="2" spans="1:18" ht="39" customHeight="1" thickBot="1">
      <c r="A2" s="214"/>
      <c r="B2" s="328"/>
      <c r="C2" s="328"/>
      <c r="D2" s="367" t="s">
        <v>49</v>
      </c>
      <c r="E2" s="368"/>
      <c r="F2" s="369" t="s">
        <v>34</v>
      </c>
      <c r="G2" s="370"/>
      <c r="H2" s="367" t="s">
        <v>96</v>
      </c>
      <c r="I2" s="368"/>
      <c r="J2" s="369" t="s">
        <v>58</v>
      </c>
      <c r="K2" s="370"/>
      <c r="L2" s="367" t="s">
        <v>111</v>
      </c>
      <c r="M2" s="370"/>
      <c r="N2" s="367" t="s">
        <v>112</v>
      </c>
      <c r="O2" s="370"/>
      <c r="P2" s="367" t="s">
        <v>59</v>
      </c>
      <c r="Q2" s="370"/>
      <c r="R2" s="309"/>
    </row>
    <row r="3" spans="1:18" s="249" customFormat="1" ht="26.25" thickBot="1">
      <c r="A3" s="123" t="s">
        <v>39</v>
      </c>
      <c r="B3" s="205" t="s">
        <v>46</v>
      </c>
      <c r="C3" s="329" t="s">
        <v>50</v>
      </c>
      <c r="D3" s="310" t="s">
        <v>47</v>
      </c>
      <c r="E3" s="311" t="s">
        <v>48</v>
      </c>
      <c r="F3" s="312" t="s">
        <v>47</v>
      </c>
      <c r="G3" s="313" t="s">
        <v>48</v>
      </c>
      <c r="H3" s="215" t="s">
        <v>47</v>
      </c>
      <c r="I3" s="247" t="s">
        <v>48</v>
      </c>
      <c r="J3" s="216" t="s">
        <v>47</v>
      </c>
      <c r="K3" s="217" t="s">
        <v>48</v>
      </c>
      <c r="L3" s="215" t="s">
        <v>47</v>
      </c>
      <c r="M3" s="217" t="s">
        <v>48</v>
      </c>
      <c r="N3" s="215" t="s">
        <v>47</v>
      </c>
      <c r="O3" s="217" t="s">
        <v>48</v>
      </c>
      <c r="P3" s="310" t="s">
        <v>47</v>
      </c>
      <c r="Q3" s="313" t="s">
        <v>48</v>
      </c>
      <c r="R3" s="60" t="s">
        <v>152</v>
      </c>
    </row>
    <row r="4" spans="1:18" ht="15.75" customHeight="1">
      <c r="A4" s="126">
        <f>1</f>
        <v>1</v>
      </c>
      <c r="B4" s="4" t="s">
        <v>72</v>
      </c>
      <c r="C4" s="330">
        <v>1993</v>
      </c>
      <c r="D4" s="21"/>
      <c r="E4" s="7"/>
      <c r="F4" s="23"/>
      <c r="G4" s="167"/>
      <c r="H4" s="63">
        <v>3</v>
      </c>
      <c r="I4" s="8">
        <v>50</v>
      </c>
      <c r="J4" s="317">
        <v>3</v>
      </c>
      <c r="K4" s="221">
        <v>50</v>
      </c>
      <c r="L4" s="331">
        <v>5</v>
      </c>
      <c r="M4" s="65">
        <v>42</v>
      </c>
      <c r="N4" s="331">
        <v>5</v>
      </c>
      <c r="O4" s="221">
        <v>42</v>
      </c>
      <c r="P4" s="319">
        <v>6</v>
      </c>
      <c r="Q4" s="10">
        <v>39</v>
      </c>
      <c r="R4" s="325">
        <f>SUM(E4,G4,I4,K4,M4,O4,Q4)</f>
        <v>223</v>
      </c>
    </row>
    <row r="5" spans="1:18" ht="12.75">
      <c r="A5" s="126">
        <f aca="true" t="shared" si="0" ref="A5:A11">A4+1</f>
        <v>2</v>
      </c>
      <c r="B5" s="4" t="s">
        <v>2</v>
      </c>
      <c r="C5" s="330">
        <v>1993</v>
      </c>
      <c r="D5" s="321">
        <v>5</v>
      </c>
      <c r="E5" s="322">
        <v>42</v>
      </c>
      <c r="F5" s="323">
        <v>4</v>
      </c>
      <c r="G5" s="324">
        <v>45</v>
      </c>
      <c r="H5" s="155">
        <v>2</v>
      </c>
      <c r="I5" s="314">
        <v>55</v>
      </c>
      <c r="J5" s="318">
        <v>2</v>
      </c>
      <c r="K5" s="315">
        <v>55</v>
      </c>
      <c r="L5" s="158"/>
      <c r="M5" s="187"/>
      <c r="N5" s="158"/>
      <c r="O5" s="187"/>
      <c r="P5" s="158"/>
      <c r="Q5" s="187"/>
      <c r="R5" s="325">
        <f>SUM(E5,G5,I5,K5,M5,O5,Q5)</f>
        <v>197</v>
      </c>
    </row>
    <row r="6" spans="1:18" ht="14.25">
      <c r="A6" s="126">
        <f t="shared" si="0"/>
        <v>3</v>
      </c>
      <c r="B6" s="166" t="s">
        <v>26</v>
      </c>
      <c r="C6" s="181">
        <v>1996</v>
      </c>
      <c r="D6" s="21"/>
      <c r="E6" s="7"/>
      <c r="F6" s="23"/>
      <c r="G6" s="167"/>
      <c r="H6" s="21"/>
      <c r="I6" s="7"/>
      <c r="J6" s="23"/>
      <c r="K6" s="167"/>
      <c r="L6" s="332">
        <v>1</v>
      </c>
      <c r="M6" s="67">
        <v>60</v>
      </c>
      <c r="N6" s="347">
        <v>2</v>
      </c>
      <c r="O6" s="326">
        <v>55</v>
      </c>
      <c r="P6" s="21"/>
      <c r="Q6" s="95"/>
      <c r="R6" s="320">
        <f aca="true" t="shared" si="1" ref="R6:R11">SUM(E6,G6,I6,K6,M6,O6,Q6)</f>
        <v>115</v>
      </c>
    </row>
    <row r="7" spans="1:18" ht="14.25">
      <c r="A7" s="126">
        <f t="shared" si="0"/>
        <v>4</v>
      </c>
      <c r="B7" s="166" t="s">
        <v>64</v>
      </c>
      <c r="C7" s="181">
        <v>1995</v>
      </c>
      <c r="D7" s="21"/>
      <c r="E7" s="7"/>
      <c r="F7" s="23"/>
      <c r="G7" s="167"/>
      <c r="H7" s="21"/>
      <c r="I7" s="7"/>
      <c r="J7" s="23"/>
      <c r="K7" s="167"/>
      <c r="L7" s="12">
        <v>7</v>
      </c>
      <c r="M7" s="67">
        <v>36</v>
      </c>
      <c r="N7" s="347">
        <v>6</v>
      </c>
      <c r="O7" s="326">
        <v>39</v>
      </c>
      <c r="P7" s="12">
        <v>9</v>
      </c>
      <c r="Q7" s="294">
        <v>30</v>
      </c>
      <c r="R7" s="320">
        <f>SUM(E7,G7,I7,K7,M7,O7,Q7)</f>
        <v>105</v>
      </c>
    </row>
    <row r="8" spans="1:18" ht="14.25">
      <c r="A8" s="126">
        <f t="shared" si="0"/>
        <v>5</v>
      </c>
      <c r="B8" s="166" t="s">
        <v>150</v>
      </c>
      <c r="C8" s="181">
        <v>1995</v>
      </c>
      <c r="D8" s="21"/>
      <c r="E8" s="7"/>
      <c r="F8" s="23"/>
      <c r="G8" s="167"/>
      <c r="H8" s="21"/>
      <c r="I8" s="7"/>
      <c r="J8" s="23"/>
      <c r="K8" s="167"/>
      <c r="L8" s="12">
        <v>8</v>
      </c>
      <c r="M8" s="95" t="s">
        <v>124</v>
      </c>
      <c r="N8" s="347">
        <v>1</v>
      </c>
      <c r="O8" s="326">
        <v>60</v>
      </c>
      <c r="P8" s="12">
        <v>5</v>
      </c>
      <c r="Q8" s="294">
        <v>42</v>
      </c>
      <c r="R8" s="320">
        <f t="shared" si="1"/>
        <v>102</v>
      </c>
    </row>
    <row r="9" spans="1:18" ht="14.25">
      <c r="A9" s="126">
        <f t="shared" si="0"/>
        <v>6</v>
      </c>
      <c r="B9" s="166" t="s">
        <v>60</v>
      </c>
      <c r="C9" s="181">
        <v>1994</v>
      </c>
      <c r="D9" s="21"/>
      <c r="E9" s="7"/>
      <c r="F9" s="23"/>
      <c r="G9" s="167"/>
      <c r="H9" s="21"/>
      <c r="I9" s="7"/>
      <c r="J9" s="23"/>
      <c r="K9" s="167"/>
      <c r="L9" s="12">
        <v>8</v>
      </c>
      <c r="M9" s="95" t="s">
        <v>124</v>
      </c>
      <c r="N9" s="347">
        <v>3</v>
      </c>
      <c r="O9" s="326">
        <v>50</v>
      </c>
      <c r="P9" s="12">
        <v>4</v>
      </c>
      <c r="Q9" s="294">
        <v>45</v>
      </c>
      <c r="R9" s="320">
        <f t="shared" si="1"/>
        <v>95</v>
      </c>
    </row>
    <row r="10" spans="1:18" ht="14.25">
      <c r="A10" s="126">
        <f t="shared" si="0"/>
        <v>7</v>
      </c>
      <c r="B10" s="166" t="s">
        <v>69</v>
      </c>
      <c r="C10" s="181">
        <v>1995</v>
      </c>
      <c r="D10" s="21"/>
      <c r="E10" s="7"/>
      <c r="F10" s="23"/>
      <c r="G10" s="167"/>
      <c r="H10" s="21"/>
      <c r="I10" s="7"/>
      <c r="J10" s="23"/>
      <c r="K10" s="167"/>
      <c r="L10" s="332">
        <v>6</v>
      </c>
      <c r="M10" s="67">
        <v>39</v>
      </c>
      <c r="N10" s="347">
        <v>4</v>
      </c>
      <c r="O10" s="326">
        <v>45</v>
      </c>
      <c r="P10" s="21"/>
      <c r="Q10" s="95"/>
      <c r="R10" s="320">
        <f t="shared" si="1"/>
        <v>84</v>
      </c>
    </row>
    <row r="11" spans="1:18" ht="13.5" thickBot="1">
      <c r="A11" s="129">
        <f t="shared" si="0"/>
        <v>8</v>
      </c>
      <c r="B11" s="161" t="s">
        <v>126</v>
      </c>
      <c r="C11" s="162">
        <v>1996</v>
      </c>
      <c r="D11" s="163"/>
      <c r="E11" s="307"/>
      <c r="F11" s="164"/>
      <c r="G11" s="265"/>
      <c r="H11" s="163"/>
      <c r="I11" s="307"/>
      <c r="J11" s="164"/>
      <c r="K11" s="265"/>
      <c r="L11" s="142">
        <v>8</v>
      </c>
      <c r="M11" s="141" t="s">
        <v>124</v>
      </c>
      <c r="N11" s="327">
        <v>7</v>
      </c>
      <c r="O11" s="141" t="s">
        <v>124</v>
      </c>
      <c r="P11" s="142">
        <v>7</v>
      </c>
      <c r="Q11" s="316">
        <v>36</v>
      </c>
      <c r="R11" s="346">
        <f t="shared" si="1"/>
        <v>36</v>
      </c>
    </row>
  </sheetData>
  <sheetProtection/>
  <mergeCells count="8">
    <mergeCell ref="A1:R1"/>
    <mergeCell ref="D2:E2"/>
    <mergeCell ref="F2:G2"/>
    <mergeCell ref="H2:I2"/>
    <mergeCell ref="J2:K2"/>
    <mergeCell ref="P2:Q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2011-09-02T09:34:12Z</cp:lastPrinted>
  <dcterms:created xsi:type="dcterms:W3CDTF">2010-04-15T16:52:06Z</dcterms:created>
  <dcterms:modified xsi:type="dcterms:W3CDTF">2011-09-20T04:20:20Z</dcterms:modified>
  <cp:category/>
  <cp:version/>
  <cp:contentType/>
  <cp:contentStatus/>
</cp:coreProperties>
</file>