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45" yWindow="65521" windowWidth="17670" windowHeight="12855" tabRatio="784" activeTab="0"/>
  </bookViews>
  <sheets>
    <sheet name="С1М" sheetId="1" r:id="rId1"/>
    <sheet name="К1Ж" sheetId="2" r:id="rId2"/>
    <sheet name="С2М" sheetId="3" r:id="rId3"/>
    <sheet name="К1М" sheetId="4" r:id="rId4"/>
    <sheet name="С1Ж" sheetId="5" r:id="rId5"/>
  </sheets>
  <definedNames/>
  <calcPr fullCalcOnLoad="1" refMode="R1C1"/>
</workbook>
</file>

<file path=xl/sharedStrings.xml><?xml version="1.0" encoding="utf-8"?>
<sst xmlns="http://schemas.openxmlformats.org/spreadsheetml/2006/main" count="248" uniqueCount="156">
  <si>
    <t>Текущий рейтинг</t>
  </si>
  <si>
    <t>1994    1994</t>
  </si>
  <si>
    <t>Шестак Мария</t>
  </si>
  <si>
    <t>1995      1995</t>
  </si>
  <si>
    <t>Нигматулин Максим    Нигматулин Михаил</t>
  </si>
  <si>
    <t>1996      1997</t>
  </si>
  <si>
    <t>Башмаков Александр Сирия Вячеслав</t>
  </si>
  <si>
    <t>1996      1996</t>
  </si>
  <si>
    <t>Кабанов Алексей     Романов Дмитрий</t>
  </si>
  <si>
    <t>Личкун Леонид       Николаев Никита</t>
  </si>
  <si>
    <t>1993     1993</t>
  </si>
  <si>
    <t>Попов Алексей        Войналович Вадим</t>
  </si>
  <si>
    <t xml:space="preserve">Ковальков Павел   Богданов Артём    </t>
  </si>
  <si>
    <t xml:space="preserve">Степанов Роман  Шайдуров Илья    </t>
  </si>
  <si>
    <t>1994      1995</t>
  </si>
  <si>
    <t>Место в ТР</t>
  </si>
  <si>
    <t>Говер Егор             Азанов Дмитрий</t>
  </si>
  <si>
    <t>Манзик Максим      Сафин Эдуард</t>
  </si>
  <si>
    <t>Фамилия    Имя</t>
  </si>
  <si>
    <t>место</t>
  </si>
  <si>
    <t>очки</t>
  </si>
  <si>
    <t>Ушаков Артём      Ушаков Антон</t>
  </si>
  <si>
    <t>1990      1990</t>
  </si>
  <si>
    <t>Чуприн Александр      Тимошенский Сергей</t>
  </si>
  <si>
    <t>1989    1990</t>
  </si>
  <si>
    <t>Суслов Алексей      Кромер Александр</t>
  </si>
  <si>
    <t>1991    1991</t>
  </si>
  <si>
    <t>Шангареев Денис  Праухин Михаил</t>
  </si>
  <si>
    <t xml:space="preserve">Грызлов Илья         Слезин Павел  </t>
  </si>
  <si>
    <t>1992    1992</t>
  </si>
  <si>
    <t>Соколова Екатерина</t>
  </si>
  <si>
    <t>Тропкина Анастасия</t>
  </si>
  <si>
    <t>Комарь Арина</t>
  </si>
  <si>
    <t>Сабитова Зульфия</t>
  </si>
  <si>
    <t>Шклярук Николай  Михайлов Игорь</t>
  </si>
  <si>
    <t>Липтовский слалом 21.04.2012</t>
  </si>
  <si>
    <t>Липтовский слалом 22.04.2012</t>
  </si>
  <si>
    <t>Маймистов Сергей</t>
  </si>
  <si>
    <t>Гоголев Дмитрий</t>
  </si>
  <si>
    <t>Вторыгин Сергей</t>
  </si>
  <si>
    <t>Камешков Владимир</t>
  </si>
  <si>
    <t>Фёдоров Евгений</t>
  </si>
  <si>
    <t>Михайлов Максим</t>
  </si>
  <si>
    <t>Жеба Павел</t>
  </si>
  <si>
    <t>Легин Денис</t>
  </si>
  <si>
    <t>Елканов Георгий</t>
  </si>
  <si>
    <t>Инкин Никита</t>
  </si>
  <si>
    <t>Казанцев Никита</t>
  </si>
  <si>
    <t>Ибрагимов Равиль</t>
  </si>
  <si>
    <t>Непогодин Александр</t>
  </si>
  <si>
    <t>Кисиев Мурат</t>
  </si>
  <si>
    <t>Корпачёв Денис</t>
  </si>
  <si>
    <t>Шмаков Александр</t>
  </si>
  <si>
    <t>Вохтомин Сергей</t>
  </si>
  <si>
    <t>Губенко Никита</t>
  </si>
  <si>
    <t>Шим Артём</t>
  </si>
  <si>
    <t>Прожерин Артём</t>
  </si>
  <si>
    <t>Доронин Евгений</t>
  </si>
  <si>
    <t>Панин Вячеслав</t>
  </si>
  <si>
    <t>Эйгель Павел</t>
  </si>
  <si>
    <t>Власова Ксения</t>
  </si>
  <si>
    <t>Игнатьева Мария</t>
  </si>
  <si>
    <t>Бедоева Арина</t>
  </si>
  <si>
    <t>Вохтомина Ирина</t>
  </si>
  <si>
    <t>Макарова Алиса</t>
  </si>
  <si>
    <t>Никольская Мария</t>
  </si>
  <si>
    <t>Деревянко Наталья</t>
  </si>
  <si>
    <t>Ларионова Ксения</t>
  </si>
  <si>
    <t>Попыхова Наталья</t>
  </si>
  <si>
    <t>Горохова Полина</t>
  </si>
  <si>
    <t>Григорьева Татьяна</t>
  </si>
  <si>
    <t>Гребенёк Светлана</t>
  </si>
  <si>
    <t>Амосова Екатерина</t>
  </si>
  <si>
    <t>Мухгалеева Полина</t>
  </si>
  <si>
    <t>Галкина Ульяна</t>
  </si>
  <si>
    <t>Сироткин Антон</t>
  </si>
  <si>
    <t>Баранов Николай</t>
  </si>
  <si>
    <t>Михайлов Игорь</t>
  </si>
  <si>
    <t>Козич Владимир</t>
  </si>
  <si>
    <t>Овчинников Александр</t>
  </si>
  <si>
    <t>Волоха Роман</t>
  </si>
  <si>
    <t>Герасимов Иван</t>
  </si>
  <si>
    <t>Котов Павел</t>
  </si>
  <si>
    <t>Попов Алексей</t>
  </si>
  <si>
    <t>Бояркин Даниил</t>
  </si>
  <si>
    <t>Малышев Роман</t>
  </si>
  <si>
    <t>Шклярук Николай</t>
  </si>
  <si>
    <t>Снегирёв Юрий</t>
  </si>
  <si>
    <t>Смирнов Павел</t>
  </si>
  <si>
    <t>Говер Егор</t>
  </si>
  <si>
    <t>Войналович Вадим</t>
  </si>
  <si>
    <t>Максимов Виталий</t>
  </si>
  <si>
    <t>Кочеев Михаил</t>
  </si>
  <si>
    <t>Гильдебрант Илья</t>
  </si>
  <si>
    <t>Долгих Всеволод</t>
  </si>
  <si>
    <t>Реди Матвей</t>
  </si>
  <si>
    <t>Новиков Степан</t>
  </si>
  <si>
    <t>Тугарев Игорь</t>
  </si>
  <si>
    <t>Мухгалеев Михаил</t>
  </si>
  <si>
    <t>Сеткин Кирилл</t>
  </si>
  <si>
    <t>Сайфиев Руслан</t>
  </si>
  <si>
    <t>Иванов Михаил</t>
  </si>
  <si>
    <t>место в МС</t>
  </si>
  <si>
    <t>Смирнова Полина</t>
  </si>
  <si>
    <t>DNS</t>
  </si>
  <si>
    <t>место среди РС</t>
  </si>
  <si>
    <t>Кубок России 19.05.2012</t>
  </si>
  <si>
    <t>Азанов Дмитрий</t>
  </si>
  <si>
    <t>год  рожд.</t>
  </si>
  <si>
    <t>Анисимов Дмитрий</t>
  </si>
  <si>
    <t>Кубок России 18.05.2012</t>
  </si>
  <si>
    <t>Солодовникова Елена</t>
  </si>
  <si>
    <t>Ильюхина Полина</t>
  </si>
  <si>
    <t>Новикова Елена</t>
  </si>
  <si>
    <t>Чувилова Екатерина</t>
  </si>
  <si>
    <t>Миназова Алсу</t>
  </si>
  <si>
    <t>Семенцова Марина</t>
  </si>
  <si>
    <t>Козловская Надежда</t>
  </si>
  <si>
    <t>Пешкова Валерия</t>
  </si>
  <si>
    <t>Крылова Ксения</t>
  </si>
  <si>
    <t>Запольнева Вероника</t>
  </si>
  <si>
    <t>Шимко Алексей</t>
  </si>
  <si>
    <t>Шайдуров Илья</t>
  </si>
  <si>
    <t>Боршов Виктор</t>
  </si>
  <si>
    <t>Николаев Никита</t>
  </si>
  <si>
    <t>Праухин Михаил</t>
  </si>
  <si>
    <t>Степанов Роман</t>
  </si>
  <si>
    <t>Дегтярев Андрей</t>
  </si>
  <si>
    <t>Копалин Алексей</t>
  </si>
  <si>
    <t>Романов Дмитрий</t>
  </si>
  <si>
    <t>Ткач Алексей</t>
  </si>
  <si>
    <t>Дарипов Вячеслав</t>
  </si>
  <si>
    <t>Шабанов Максим</t>
  </si>
  <si>
    <t>Истомин Андрей</t>
  </si>
  <si>
    <t>Гурциев Марат</t>
  </si>
  <si>
    <t>Лазарев Александр</t>
  </si>
  <si>
    <t>Федоров Евгений</t>
  </si>
  <si>
    <t>Савицкий Александр</t>
  </si>
  <si>
    <t>Беляков Алексей</t>
  </si>
  <si>
    <t>Икаев Хазби</t>
  </si>
  <si>
    <t>Изюмов Игорь</t>
  </si>
  <si>
    <t>Гогичаев Георгий</t>
  </si>
  <si>
    <t>Круглов Михаил</t>
  </si>
  <si>
    <t>Ушаков Кирилл</t>
  </si>
  <si>
    <t>Горбачёв Владислав</t>
  </si>
  <si>
    <t>Шарипов Александр</t>
  </si>
  <si>
    <t>DNF</t>
  </si>
  <si>
    <t>очки к МС (без одного)</t>
  </si>
  <si>
    <t>Лутковский Павел</t>
  </si>
  <si>
    <t>1994     1995</t>
  </si>
  <si>
    <t>Шайдурова Дарья</t>
  </si>
  <si>
    <t>ЮНИОРСКИЙ  РЕЙТИНГ   в классе С1М  на  20.05.2012</t>
  </si>
  <si>
    <t>ЮНИОРСКИЙ  РЕЙТИНГ   в классе К1Ж  на  20.05.2012</t>
  </si>
  <si>
    <t>ЮНИОРСКИЙ  РЕЙТИНГ   в классе С2  на   20.05.2012</t>
  </si>
  <si>
    <t>ЮНИОРСКИЙ  РЕЙТИНГ   в классе К1М  на  20.05.2012</t>
  </si>
  <si>
    <t>ЮНИОРСКИЙ  РЕЙТИНГ   в классе С1Ж  на  20.05.2012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</si>
</sst>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_р_._-;\-* #,##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</numFmts>
  <fonts count="46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lightGray"/>
    </fill>
    <fill>
      <patternFill patternType="gray0625">
        <bgColor theme="0"/>
      </patternFill>
    </fill>
    <fill>
      <patternFill patternType="lightGray">
        <bgColor theme="0"/>
      </patternFill>
    </fill>
    <fill>
      <patternFill patternType="gray0625">
        <bgColor indexed="22"/>
      </patternFill>
    </fill>
    <fill>
      <patternFill patternType="lightGray">
        <bgColor indexed="9"/>
      </patternFill>
    </fill>
    <fill>
      <patternFill patternType="gray0625">
        <bgColor theme="0" tint="-0.24997000396251678"/>
      </patternFill>
    </fill>
    <fill>
      <patternFill patternType="lightGray">
        <bgColor theme="0" tint="-0.24997000396251678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6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Alignment="1">
      <alignment horizontal="right"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12" xfId="0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32" borderId="19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/>
    </xf>
    <xf numFmtId="0" fontId="3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1" fillId="0" borderId="13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12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1" fontId="1" fillId="32" borderId="11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right" vertical="center" wrapText="1"/>
    </xf>
    <xf numFmtId="0" fontId="3" fillId="33" borderId="24" xfId="0" applyFont="1" applyFill="1" applyBorder="1" applyAlignment="1">
      <alignment horizontal="right" vertical="center" wrapText="1"/>
    </xf>
    <xf numFmtId="0" fontId="5" fillId="0" borderId="24" xfId="0" applyFont="1" applyFill="1" applyBorder="1" applyAlignment="1">
      <alignment horizontal="right" vertical="center" wrapText="1"/>
    </xf>
    <xf numFmtId="1" fontId="1" fillId="32" borderId="14" xfId="0" applyNumberFormat="1" applyFont="1" applyFill="1" applyBorder="1" applyAlignment="1">
      <alignment horizontal="center" vertical="center" wrapText="1"/>
    </xf>
    <xf numFmtId="0" fontId="3" fillId="32" borderId="15" xfId="0" applyNumberFormat="1" applyFont="1" applyFill="1" applyBorder="1" applyAlignment="1">
      <alignment horizontal="center" vertical="center"/>
    </xf>
    <xf numFmtId="0" fontId="2" fillId="32" borderId="25" xfId="0" applyFont="1" applyFill="1" applyBorder="1" applyAlignment="1">
      <alignment vertical="center"/>
    </xf>
    <xf numFmtId="0" fontId="2" fillId="32" borderId="26" xfId="0" applyFont="1" applyFill="1" applyBorder="1" applyAlignment="1">
      <alignment horizontal="center" vertical="center" wrapText="1"/>
    </xf>
    <xf numFmtId="0" fontId="3" fillId="34" borderId="15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3" fillId="35" borderId="19" xfId="0" applyNumberFormat="1" applyFont="1" applyFill="1" applyBorder="1" applyAlignment="1">
      <alignment horizontal="center" vertical="center"/>
    </xf>
    <xf numFmtId="0" fontId="2" fillId="36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/>
    </xf>
    <xf numFmtId="0" fontId="3" fillId="37" borderId="15" xfId="0" applyNumberFormat="1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 wrapText="1"/>
    </xf>
    <xf numFmtId="1" fontId="1" fillId="37" borderId="14" xfId="0" applyNumberFormat="1" applyFont="1" applyFill="1" applyBorder="1" applyAlignment="1">
      <alignment horizontal="left" vertical="center" wrapText="1"/>
    </xf>
    <xf numFmtId="1" fontId="1" fillId="34" borderId="14" xfId="0" applyNumberFormat="1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" fillId="0" borderId="28" xfId="0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2" fillId="0" borderId="22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/>
    </xf>
    <xf numFmtId="0" fontId="1" fillId="36" borderId="11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1" fillId="36" borderId="24" xfId="0" applyFont="1" applyFill="1" applyBorder="1" applyAlignment="1">
      <alignment horizontal="right" vertical="center" wrapText="1"/>
    </xf>
    <xf numFmtId="0" fontId="1" fillId="36" borderId="22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3" fillId="34" borderId="19" xfId="0" applyNumberFormat="1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right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3" fillId="0" borderId="15" xfId="0" applyNumberFormat="1" applyFont="1" applyFill="1" applyBorder="1" applyAlignment="1">
      <alignment horizontal="center" vertical="center"/>
    </xf>
    <xf numFmtId="1" fontId="1" fillId="0" borderId="32" xfId="0" applyNumberFormat="1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/>
    </xf>
    <xf numFmtId="0" fontId="5" fillId="36" borderId="34" xfId="0" applyFont="1" applyFill="1" applyBorder="1" applyAlignment="1">
      <alignment vertical="center" wrapText="1"/>
    </xf>
    <xf numFmtId="49" fontId="2" fillId="38" borderId="30" xfId="0" applyNumberFormat="1" applyFont="1" applyFill="1" applyBorder="1" applyAlignment="1">
      <alignment vertical="center" wrapText="1"/>
    </xf>
    <xf numFmtId="49" fontId="2" fillId="38" borderId="29" xfId="0" applyNumberFormat="1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right" vertical="center" wrapText="1"/>
    </xf>
    <xf numFmtId="49" fontId="2" fillId="38" borderId="10" xfId="0" applyNumberFormat="1" applyFont="1" applyFill="1" applyBorder="1" applyAlignment="1">
      <alignment vertical="center" wrapText="1"/>
    </xf>
    <xf numFmtId="49" fontId="2" fillId="38" borderId="24" xfId="0" applyNumberFormat="1" applyFont="1" applyFill="1" applyBorder="1" applyAlignment="1">
      <alignment horizontal="center" vertical="center" wrapText="1"/>
    </xf>
    <xf numFmtId="49" fontId="2" fillId="39" borderId="10" xfId="0" applyNumberFormat="1" applyFont="1" applyFill="1" applyBorder="1" applyAlignment="1">
      <alignment vertical="center" wrapText="1"/>
    </xf>
    <xf numFmtId="49" fontId="2" fillId="39" borderId="24" xfId="0" applyNumberFormat="1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0" fontId="5" fillId="37" borderId="24" xfId="0" applyFont="1" applyFill="1" applyBorder="1" applyAlignment="1">
      <alignment horizontal="right" vertical="center" wrapText="1"/>
    </xf>
    <xf numFmtId="0" fontId="2" fillId="39" borderId="22" xfId="0" applyFont="1" applyFill="1" applyBorder="1" applyAlignment="1">
      <alignment horizontal="center" vertical="center" wrapText="1"/>
    </xf>
    <xf numFmtId="49" fontId="2" fillId="39" borderId="10" xfId="0" applyNumberFormat="1" applyFont="1" applyFill="1" applyBorder="1" applyAlignment="1">
      <alignment vertical="center" wrapText="1"/>
    </xf>
    <xf numFmtId="49" fontId="2" fillId="39" borderId="24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5" fillId="32" borderId="26" xfId="0" applyFont="1" applyFill="1" applyBorder="1" applyAlignment="1">
      <alignment horizontal="right" vertical="center" wrapText="1"/>
    </xf>
    <xf numFmtId="0" fontId="5" fillId="32" borderId="27" xfId="0" applyFont="1" applyFill="1" applyBorder="1" applyAlignment="1">
      <alignment horizontal="right" vertical="center" wrapText="1"/>
    </xf>
    <xf numFmtId="0" fontId="5" fillId="35" borderId="27" xfId="0" applyFont="1" applyFill="1" applyBorder="1" applyAlignment="1">
      <alignment horizontal="right" vertical="center" wrapText="1"/>
    </xf>
    <xf numFmtId="0" fontId="5" fillId="32" borderId="31" xfId="0" applyFont="1" applyFill="1" applyBorder="1" applyAlignment="1">
      <alignment horizontal="right" vertical="center" wrapText="1"/>
    </xf>
    <xf numFmtId="0" fontId="5" fillId="32" borderId="24" xfId="0" applyFont="1" applyFill="1" applyBorder="1" applyAlignment="1">
      <alignment horizontal="right" vertical="center" wrapText="1"/>
    </xf>
    <xf numFmtId="0" fontId="5" fillId="35" borderId="24" xfId="0" applyFont="1" applyFill="1" applyBorder="1" applyAlignment="1">
      <alignment horizontal="right" vertical="center" wrapText="1"/>
    </xf>
    <xf numFmtId="0" fontId="3" fillId="33" borderId="27" xfId="0" applyFont="1" applyFill="1" applyBorder="1" applyAlignment="1">
      <alignment horizontal="right" vertical="center" wrapText="1"/>
    </xf>
    <xf numFmtId="0" fontId="3" fillId="0" borderId="36" xfId="0" applyNumberFormat="1" applyFont="1" applyFill="1" applyBorder="1" applyAlignment="1">
      <alignment horizontal="center" vertical="center"/>
    </xf>
    <xf numFmtId="0" fontId="3" fillId="37" borderId="36" xfId="0" applyNumberFormat="1" applyFont="1" applyFill="1" applyBorder="1" applyAlignment="1">
      <alignment horizontal="center" vertical="center"/>
    </xf>
    <xf numFmtId="0" fontId="3" fillId="34" borderId="36" xfId="0" applyNumberFormat="1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7" borderId="22" xfId="0" applyFont="1" applyFill="1" applyBorder="1" applyAlignment="1">
      <alignment horizontal="center" vertical="center" wrapText="1"/>
    </xf>
    <xf numFmtId="0" fontId="1" fillId="38" borderId="11" xfId="0" applyFont="1" applyFill="1" applyBorder="1" applyAlignment="1">
      <alignment horizontal="center" vertical="center" wrapText="1"/>
    </xf>
    <xf numFmtId="0" fontId="1" fillId="40" borderId="11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1" fillId="36" borderId="32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/>
    </xf>
    <xf numFmtId="0" fontId="3" fillId="0" borderId="12" xfId="0" applyNumberFormat="1" applyFont="1" applyFill="1" applyBorder="1" applyAlignment="1">
      <alignment horizontal="center" vertical="center"/>
    </xf>
    <xf numFmtId="0" fontId="44" fillId="0" borderId="24" xfId="0" applyFont="1" applyBorder="1" applyAlignment="1">
      <alignment horizontal="right" vertical="center"/>
    </xf>
    <xf numFmtId="0" fontId="5" fillId="37" borderId="24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right" vertical="center"/>
    </xf>
    <xf numFmtId="0" fontId="5" fillId="34" borderId="24" xfId="0" applyFont="1" applyFill="1" applyBorder="1" applyAlignment="1">
      <alignment horizontal="right" vertical="center"/>
    </xf>
    <xf numFmtId="0" fontId="5" fillId="36" borderId="24" xfId="0" applyFont="1" applyFill="1" applyBorder="1" applyAlignment="1">
      <alignment horizontal="right" vertical="center"/>
    </xf>
    <xf numFmtId="0" fontId="3" fillId="34" borderId="24" xfId="0" applyFont="1" applyFill="1" applyBorder="1" applyAlignment="1">
      <alignment horizontal="right" vertical="center"/>
    </xf>
    <xf numFmtId="0" fontId="2" fillId="38" borderId="24" xfId="0" applyFont="1" applyFill="1" applyBorder="1" applyAlignment="1">
      <alignment horizontal="right" vertical="center"/>
    </xf>
    <xf numFmtId="0" fontId="5" fillId="33" borderId="24" xfId="0" applyFont="1" applyFill="1" applyBorder="1" applyAlignment="1">
      <alignment horizontal="right" vertical="center"/>
    </xf>
    <xf numFmtId="0" fontId="5" fillId="36" borderId="34" xfId="0" applyFont="1" applyFill="1" applyBorder="1" applyAlignment="1">
      <alignment horizontal="right" vertical="center"/>
    </xf>
    <xf numFmtId="0" fontId="44" fillId="0" borderId="27" xfId="0" applyFont="1" applyBorder="1" applyAlignment="1">
      <alignment horizontal="right" vertical="center"/>
    </xf>
    <xf numFmtId="49" fontId="2" fillId="0" borderId="40" xfId="0" applyNumberFormat="1" applyFont="1" applyFill="1" applyBorder="1" applyAlignment="1">
      <alignment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43" fillId="0" borderId="39" xfId="0" applyFont="1" applyFill="1" applyBorder="1" applyAlignment="1">
      <alignment horizontal="center" vertical="center" wrapText="1"/>
    </xf>
    <xf numFmtId="0" fontId="44" fillId="0" borderId="31" xfId="0" applyFont="1" applyBorder="1" applyAlignment="1">
      <alignment horizontal="right" vertical="center"/>
    </xf>
    <xf numFmtId="0" fontId="44" fillId="0" borderId="41" xfId="0" applyFont="1" applyBorder="1" applyAlignment="1">
      <alignment horizontal="right" vertical="center"/>
    </xf>
    <xf numFmtId="49" fontId="5" fillId="39" borderId="19" xfId="0" applyNumberFormat="1" applyFont="1" applyFill="1" applyBorder="1" applyAlignment="1">
      <alignment horizontal="center" vertical="center" wrapText="1"/>
    </xf>
    <xf numFmtId="49" fontId="5" fillId="38" borderId="42" xfId="0" applyNumberFormat="1" applyFont="1" applyFill="1" applyBorder="1" applyAlignment="1">
      <alignment horizontal="center" vertical="center" wrapText="1"/>
    </xf>
    <xf numFmtId="49" fontId="5" fillId="38" borderId="19" xfId="0" applyNumberFormat="1" applyFont="1" applyFill="1" applyBorder="1" applyAlignment="1">
      <alignment horizontal="center" vertical="center" wrapText="1"/>
    </xf>
    <xf numFmtId="0" fontId="5" fillId="41" borderId="34" xfId="0" applyFont="1" applyFill="1" applyBorder="1" applyAlignment="1">
      <alignment horizontal="right" vertical="center" wrapText="1"/>
    </xf>
    <xf numFmtId="0" fontId="5" fillId="41" borderId="13" xfId="0" applyFont="1" applyFill="1" applyBorder="1" applyAlignment="1">
      <alignment horizontal="right" vertical="center" wrapText="1"/>
    </xf>
    <xf numFmtId="0" fontId="2" fillId="36" borderId="24" xfId="0" applyFont="1" applyFill="1" applyBorder="1" applyAlignment="1">
      <alignment horizontal="right" vertical="center" wrapText="1"/>
    </xf>
    <xf numFmtId="0" fontId="3" fillId="0" borderId="43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40" xfId="0" applyFont="1" applyFill="1" applyBorder="1" applyAlignment="1">
      <alignment horizontal="center" vertical="center" wrapText="1"/>
    </xf>
    <xf numFmtId="0" fontId="2" fillId="36" borderId="4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37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1" fillId="0" borderId="40" xfId="0" applyFont="1" applyFill="1" applyBorder="1" applyAlignment="1">
      <alignment vertical="center"/>
    </xf>
    <xf numFmtId="0" fontId="5" fillId="36" borderId="27" xfId="0" applyFont="1" applyFill="1" applyBorder="1" applyAlignment="1">
      <alignment vertical="center" wrapText="1"/>
    </xf>
    <xf numFmtId="0" fontId="5" fillId="36" borderId="13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37" borderId="24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44" fillId="0" borderId="26" xfId="0" applyFont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/>
    </xf>
    <xf numFmtId="0" fontId="2" fillId="34" borderId="24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165" fontId="4" fillId="0" borderId="0" xfId="62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4" fillId="0" borderId="13" xfId="0" applyFont="1" applyBorder="1" applyAlignment="1">
      <alignment horizontal="right" vertical="center"/>
    </xf>
    <xf numFmtId="0" fontId="44" fillId="0" borderId="34" xfId="0" applyFont="1" applyBorder="1" applyAlignment="1">
      <alignment horizontal="right" vertical="center"/>
    </xf>
    <xf numFmtId="0" fontId="3" fillId="37" borderId="19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2" fillId="36" borderId="22" xfId="0" applyFont="1" applyFill="1" applyBorder="1" applyAlignment="1">
      <alignment horizontal="center" vertical="center" wrapText="1"/>
    </xf>
    <xf numFmtId="0" fontId="3" fillId="37" borderId="24" xfId="0" applyFont="1" applyFill="1" applyBorder="1" applyAlignment="1">
      <alignment vertical="center"/>
    </xf>
    <xf numFmtId="0" fontId="1" fillId="34" borderId="24" xfId="0" applyFont="1" applyFill="1" applyBorder="1" applyAlignment="1">
      <alignment vertical="center"/>
    </xf>
    <xf numFmtId="0" fontId="3" fillId="37" borderId="27" xfId="0" applyFont="1" applyFill="1" applyBorder="1" applyAlignment="1">
      <alignment vertical="center"/>
    </xf>
    <xf numFmtId="0" fontId="1" fillId="34" borderId="27" xfId="0" applyFont="1" applyFill="1" applyBorder="1" applyAlignment="1">
      <alignment vertical="center"/>
    </xf>
    <xf numFmtId="0" fontId="1" fillId="37" borderId="22" xfId="0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/>
    </xf>
    <xf numFmtId="0" fontId="2" fillId="40" borderId="11" xfId="0" applyFont="1" applyFill="1" applyBorder="1" applyAlignment="1">
      <alignment horizontal="center" vertical="center" wrapText="1"/>
    </xf>
    <xf numFmtId="0" fontId="2" fillId="40" borderId="24" xfId="0" applyFont="1" applyFill="1" applyBorder="1" applyAlignment="1">
      <alignment vertical="center"/>
    </xf>
    <xf numFmtId="0" fontId="3" fillId="0" borderId="44" xfId="0" applyFont="1" applyFill="1" applyBorder="1" applyAlignment="1">
      <alignment horizontal="center" vertical="center" wrapText="1"/>
    </xf>
    <xf numFmtId="0" fontId="3" fillId="0" borderId="48" xfId="0" applyNumberFormat="1" applyFont="1" applyFill="1" applyBorder="1" applyAlignment="1">
      <alignment horizontal="center" vertical="center"/>
    </xf>
    <xf numFmtId="0" fontId="5" fillId="37" borderId="48" xfId="0" applyFont="1" applyFill="1" applyBorder="1" applyAlignment="1">
      <alignment horizontal="center" vertical="center" wrapText="1"/>
    </xf>
    <xf numFmtId="0" fontId="3" fillId="0" borderId="49" xfId="0" applyNumberFormat="1" applyFont="1" applyFill="1" applyBorder="1" applyAlignment="1">
      <alignment horizontal="center" vertical="center"/>
    </xf>
    <xf numFmtId="0" fontId="2" fillId="34" borderId="48" xfId="0" applyFont="1" applyFill="1" applyBorder="1" applyAlignment="1">
      <alignment horizontal="center" vertical="center" wrapText="1"/>
    </xf>
    <xf numFmtId="0" fontId="2" fillId="34" borderId="48" xfId="0" applyFont="1" applyFill="1" applyBorder="1" applyAlignment="1">
      <alignment horizontal="center" vertical="center"/>
    </xf>
    <xf numFmtId="0" fontId="3" fillId="34" borderId="48" xfId="0" applyNumberFormat="1" applyFont="1" applyFill="1" applyBorder="1" applyAlignment="1">
      <alignment horizontal="center" vertical="center"/>
    </xf>
    <xf numFmtId="0" fontId="2" fillId="36" borderId="32" xfId="0" applyFont="1" applyFill="1" applyBorder="1" applyAlignment="1">
      <alignment horizontal="center" vertical="center" wrapText="1"/>
    </xf>
    <xf numFmtId="0" fontId="2" fillId="36" borderId="35" xfId="0" applyFont="1" applyFill="1" applyBorder="1" applyAlignment="1">
      <alignment horizontal="center" vertical="center" wrapText="1"/>
    </xf>
    <xf numFmtId="0" fontId="2" fillId="36" borderId="34" xfId="0" applyFont="1" applyFill="1" applyBorder="1" applyAlignment="1">
      <alignment vertical="center"/>
    </xf>
    <xf numFmtId="0" fontId="45" fillId="0" borderId="35" xfId="0" applyFont="1" applyBorder="1" applyAlignment="1">
      <alignment horizontal="center" vertical="center"/>
    </xf>
    <xf numFmtId="0" fontId="3" fillId="0" borderId="50" xfId="0" applyNumberFormat="1" applyFont="1" applyFill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2" fillId="42" borderId="11" xfId="0" applyFont="1" applyFill="1" applyBorder="1" applyAlignment="1">
      <alignment horizontal="center" vertical="center" wrapText="1"/>
    </xf>
    <xf numFmtId="0" fontId="1" fillId="42" borderId="10" xfId="0" applyFont="1" applyFill="1" applyBorder="1" applyAlignment="1">
      <alignment horizontal="center" vertical="center"/>
    </xf>
    <xf numFmtId="0" fontId="1" fillId="42" borderId="24" xfId="0" applyFont="1" applyFill="1" applyBorder="1" applyAlignment="1">
      <alignment vertical="center"/>
    </xf>
    <xf numFmtId="0" fontId="1" fillId="42" borderId="22" xfId="0" applyFont="1" applyFill="1" applyBorder="1" applyAlignment="1">
      <alignment horizontal="center" vertical="center"/>
    </xf>
    <xf numFmtId="0" fontId="1" fillId="42" borderId="27" xfId="0" applyFont="1" applyFill="1" applyBorder="1" applyAlignment="1">
      <alignment vertical="center"/>
    </xf>
    <xf numFmtId="0" fontId="0" fillId="0" borderId="0" xfId="0" applyAlignment="1">
      <alignment/>
    </xf>
    <xf numFmtId="0" fontId="2" fillId="37" borderId="10" xfId="0" applyFont="1" applyFill="1" applyBorder="1" applyAlignment="1">
      <alignment horizontal="center" vertical="center" wrapText="1"/>
    </xf>
    <xf numFmtId="0" fontId="3" fillId="37" borderId="43" xfId="0" applyNumberFormat="1" applyFont="1" applyFill="1" applyBorder="1" applyAlignment="1">
      <alignment horizontal="center" vertical="center"/>
    </xf>
    <xf numFmtId="0" fontId="2" fillId="43" borderId="22" xfId="0" applyFont="1" applyFill="1" applyBorder="1" applyAlignment="1">
      <alignment horizontal="center" vertical="center" wrapText="1"/>
    </xf>
    <xf numFmtId="0" fontId="2" fillId="43" borderId="10" xfId="0" applyFont="1" applyFill="1" applyBorder="1" applyAlignment="1">
      <alignment horizontal="center" vertical="center" wrapText="1"/>
    </xf>
    <xf numFmtId="0" fontId="3" fillId="43" borderId="27" xfId="0" applyFont="1" applyFill="1" applyBorder="1" applyAlignment="1">
      <alignment horizontal="right" vertical="center" wrapText="1"/>
    </xf>
    <xf numFmtId="0" fontId="2" fillId="43" borderId="11" xfId="0" applyFont="1" applyFill="1" applyBorder="1" applyAlignment="1">
      <alignment horizontal="center" vertical="center" wrapText="1"/>
    </xf>
    <xf numFmtId="0" fontId="3" fillId="43" borderId="24" xfId="0" applyFont="1" applyFill="1" applyBorder="1" applyAlignment="1">
      <alignment horizontal="right" vertical="center" wrapText="1"/>
    </xf>
    <xf numFmtId="0" fontId="1" fillId="4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3" fillId="37" borderId="24" xfId="0" applyNumberFormat="1" applyFont="1" applyFill="1" applyBorder="1" applyAlignment="1">
      <alignment horizontal="right" vertical="center"/>
    </xf>
    <xf numFmtId="0" fontId="3" fillId="37" borderId="27" xfId="0" applyNumberFormat="1" applyFont="1" applyFill="1" applyBorder="1" applyAlignment="1">
      <alignment horizontal="right" vertical="center"/>
    </xf>
    <xf numFmtId="0" fontId="1" fillId="36" borderId="24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3" fillId="36" borderId="24" xfId="0" applyFont="1" applyFill="1" applyBorder="1" applyAlignment="1">
      <alignment horizontal="right" vertical="center"/>
    </xf>
    <xf numFmtId="0" fontId="1" fillId="36" borderId="22" xfId="0" applyFont="1" applyFill="1" applyBorder="1" applyAlignment="1">
      <alignment horizontal="center" vertical="center"/>
    </xf>
    <xf numFmtId="0" fontId="3" fillId="36" borderId="27" xfId="0" applyFont="1" applyFill="1" applyBorder="1" applyAlignment="1">
      <alignment horizontal="right" vertical="center"/>
    </xf>
    <xf numFmtId="0" fontId="2" fillId="44" borderId="24" xfId="0" applyFont="1" applyFill="1" applyBorder="1" applyAlignment="1">
      <alignment horizontal="right" vertical="center"/>
    </xf>
    <xf numFmtId="0" fontId="45" fillId="0" borderId="40" xfId="0" applyFont="1" applyBorder="1" applyAlignment="1">
      <alignment horizontal="center" vertical="center"/>
    </xf>
    <xf numFmtId="0" fontId="3" fillId="0" borderId="51" xfId="0" applyNumberFormat="1" applyFont="1" applyFill="1" applyBorder="1" applyAlignment="1">
      <alignment horizontal="center" vertical="center"/>
    </xf>
    <xf numFmtId="0" fontId="1" fillId="37" borderId="10" xfId="0" applyNumberFormat="1" applyFont="1" applyFill="1" applyBorder="1" applyAlignment="1">
      <alignment horizontal="center" vertical="center"/>
    </xf>
    <xf numFmtId="0" fontId="1" fillId="37" borderId="22" xfId="0" applyNumberFormat="1" applyFont="1" applyFill="1" applyBorder="1" applyAlignment="1">
      <alignment horizontal="center" vertical="center"/>
    </xf>
    <xf numFmtId="0" fontId="1" fillId="37" borderId="11" xfId="0" applyNumberFormat="1" applyFont="1" applyFill="1" applyBorder="1" applyAlignment="1">
      <alignment horizontal="center" vertical="center"/>
    </xf>
    <xf numFmtId="0" fontId="1" fillId="36" borderId="32" xfId="0" applyFont="1" applyFill="1" applyBorder="1" applyAlignment="1">
      <alignment horizontal="center" vertical="center"/>
    </xf>
    <xf numFmtId="0" fontId="1" fillId="36" borderId="40" xfId="0" applyFont="1" applyFill="1" applyBorder="1" applyAlignment="1">
      <alignment horizontal="center" vertical="center"/>
    </xf>
    <xf numFmtId="0" fontId="3" fillId="36" borderId="34" xfId="0" applyFont="1" applyFill="1" applyBorder="1" applyAlignment="1">
      <alignment horizontal="right" vertical="center"/>
    </xf>
    <xf numFmtId="0" fontId="1" fillId="36" borderId="35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right" vertical="center"/>
    </xf>
    <xf numFmtId="0" fontId="45" fillId="0" borderId="32" xfId="0" applyFont="1" applyBorder="1" applyAlignment="1">
      <alignment horizontal="center" vertical="center"/>
    </xf>
    <xf numFmtId="0" fontId="1" fillId="45" borderId="32" xfId="0" applyFont="1" applyFill="1" applyBorder="1" applyAlignment="1">
      <alignment horizontal="center" vertical="center"/>
    </xf>
    <xf numFmtId="0" fontId="44" fillId="45" borderId="34" xfId="0" applyFont="1" applyFill="1" applyBorder="1" applyAlignment="1">
      <alignment horizontal="right" vertical="center"/>
    </xf>
    <xf numFmtId="165" fontId="4" fillId="0" borderId="0" xfId="6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4" xfId="0" applyNumberFormat="1" applyFont="1" applyFill="1" applyBorder="1" applyAlignment="1">
      <alignment horizontal="center" vertical="center" wrapText="1"/>
    </xf>
    <xf numFmtId="0" fontId="3" fillId="0" borderId="42" xfId="0" applyNumberFormat="1" applyFont="1" applyFill="1" applyBorder="1" applyAlignment="1">
      <alignment horizontal="center" vertical="center"/>
    </xf>
    <xf numFmtId="0" fontId="2" fillId="44" borderId="11" xfId="0" applyFont="1" applyFill="1" applyBorder="1" applyAlignment="1">
      <alignment horizontal="center" vertical="center" wrapText="1"/>
    </xf>
    <xf numFmtId="0" fontId="2" fillId="44" borderId="35" xfId="0" applyFont="1" applyFill="1" applyBorder="1" applyAlignment="1">
      <alignment horizontal="center" vertical="center" wrapText="1"/>
    </xf>
    <xf numFmtId="0" fontId="5" fillId="44" borderId="13" xfId="0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2" fillId="44" borderId="32" xfId="0" applyFont="1" applyFill="1" applyBorder="1" applyAlignment="1">
      <alignment horizontal="center" vertical="center" wrapText="1"/>
    </xf>
    <xf numFmtId="0" fontId="2" fillId="44" borderId="24" xfId="0" applyFont="1" applyFill="1" applyBorder="1" applyAlignment="1">
      <alignment horizontal="right" vertical="center" wrapText="1"/>
    </xf>
    <xf numFmtId="0" fontId="2" fillId="44" borderId="34" xfId="0" applyFont="1" applyFill="1" applyBorder="1" applyAlignment="1">
      <alignment horizontal="right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1" fillId="38" borderId="10" xfId="0" applyNumberFormat="1" applyFont="1" applyFill="1" applyBorder="1" applyAlignment="1">
      <alignment horizontal="center" vertical="center"/>
    </xf>
    <xf numFmtId="0" fontId="1" fillId="38" borderId="22" xfId="0" applyNumberFormat="1" applyFont="1" applyFill="1" applyBorder="1" applyAlignment="1">
      <alignment horizontal="center" vertical="center"/>
    </xf>
    <xf numFmtId="0" fontId="3" fillId="39" borderId="24" xfId="0" applyNumberFormat="1" applyFont="1" applyFill="1" applyBorder="1" applyAlignment="1">
      <alignment horizontal="right" vertical="center"/>
    </xf>
    <xf numFmtId="0" fontId="3" fillId="38" borderId="24" xfId="0" applyNumberFormat="1" applyFont="1" applyFill="1" applyBorder="1" applyAlignment="1">
      <alignment horizontal="right" vertical="center"/>
    </xf>
    <xf numFmtId="0" fontId="1" fillId="38" borderId="11" xfId="0" applyNumberFormat="1" applyFont="1" applyFill="1" applyBorder="1" applyAlignment="1">
      <alignment horizontal="center" vertical="center"/>
    </xf>
    <xf numFmtId="0" fontId="3" fillId="39" borderId="27" xfId="0" applyNumberFormat="1" applyFont="1" applyFill="1" applyBorder="1" applyAlignment="1">
      <alignment horizontal="right" vertical="center"/>
    </xf>
    <xf numFmtId="0" fontId="3" fillId="38" borderId="27" xfId="0" applyNumberFormat="1" applyFont="1" applyFill="1" applyBorder="1" applyAlignment="1">
      <alignment horizontal="right" vertical="center"/>
    </xf>
    <xf numFmtId="0" fontId="2" fillId="44" borderId="22" xfId="0" applyFont="1" applyFill="1" applyBorder="1" applyAlignment="1">
      <alignment horizontal="center" vertical="center" wrapText="1"/>
    </xf>
    <xf numFmtId="0" fontId="2" fillId="44" borderId="27" xfId="0" applyFont="1" applyFill="1" applyBorder="1" applyAlignment="1">
      <alignment horizontal="right" vertical="center" wrapText="1"/>
    </xf>
    <xf numFmtId="0" fontId="3" fillId="39" borderId="49" xfId="0" applyNumberFormat="1" applyFont="1" applyFill="1" applyBorder="1" applyAlignment="1">
      <alignment horizontal="center" vertical="center"/>
    </xf>
    <xf numFmtId="0" fontId="3" fillId="38" borderId="19" xfId="0" applyNumberFormat="1" applyFont="1" applyFill="1" applyBorder="1" applyAlignment="1">
      <alignment horizontal="center" vertical="center"/>
    </xf>
    <xf numFmtId="0" fontId="3" fillId="39" borderId="19" xfId="0" applyNumberFormat="1" applyFont="1" applyFill="1" applyBorder="1" applyAlignment="1">
      <alignment horizontal="center" vertical="center"/>
    </xf>
    <xf numFmtId="0" fontId="2" fillId="44" borderId="40" xfId="0" applyFont="1" applyFill="1" applyBorder="1" applyAlignment="1">
      <alignment horizontal="center" vertical="center" wrapText="1"/>
    </xf>
    <xf numFmtId="0" fontId="2" fillId="44" borderId="35" xfId="0" applyFont="1" applyFill="1" applyBorder="1" applyAlignment="1">
      <alignment horizontal="center" vertical="center" wrapText="1"/>
    </xf>
    <xf numFmtId="0" fontId="2" fillId="44" borderId="13" xfId="0" applyFont="1" applyFill="1" applyBorder="1" applyAlignment="1">
      <alignment horizontal="right" vertical="center" wrapText="1"/>
    </xf>
    <xf numFmtId="165" fontId="4" fillId="0" borderId="0" xfId="62" applyNumberFormat="1" applyFont="1" applyFill="1" applyBorder="1" applyAlignment="1">
      <alignment horizontal="center"/>
    </xf>
    <xf numFmtId="0" fontId="1" fillId="42" borderId="11" xfId="0" applyFont="1" applyFill="1" applyBorder="1" applyAlignment="1">
      <alignment horizontal="center" vertical="center" wrapText="1"/>
    </xf>
    <xf numFmtId="0" fontId="2" fillId="42" borderId="24" xfId="0" applyFont="1" applyFill="1" applyBorder="1" applyAlignment="1">
      <alignment horizontal="right" vertical="center"/>
    </xf>
    <xf numFmtId="0" fontId="2" fillId="42" borderId="24" xfId="0" applyFont="1" applyFill="1" applyBorder="1" applyAlignment="1">
      <alignment horizontal="right" vertical="center"/>
    </xf>
    <xf numFmtId="0" fontId="1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1" fontId="1" fillId="0" borderId="15" xfId="0" applyNumberFormat="1" applyFont="1" applyFill="1" applyBorder="1" applyAlignment="1">
      <alignment horizontal="center" vertical="center" wrapText="1"/>
    </xf>
    <xf numFmtId="1" fontId="1" fillId="34" borderId="15" xfId="0" applyNumberFormat="1" applyFont="1" applyFill="1" applyBorder="1" applyAlignment="1">
      <alignment horizontal="center" vertical="center" wrapText="1"/>
    </xf>
    <xf numFmtId="0" fontId="2" fillId="42" borderId="22" xfId="0" applyFont="1" applyFill="1" applyBorder="1" applyAlignment="1">
      <alignment horizontal="right" vertical="center"/>
    </xf>
    <xf numFmtId="0" fontId="1" fillId="42" borderId="24" xfId="0" applyFont="1" applyFill="1" applyBorder="1" applyAlignment="1">
      <alignment horizontal="center" vertical="center" wrapText="1"/>
    </xf>
    <xf numFmtId="0" fontId="5" fillId="36" borderId="27" xfId="0" applyFont="1" applyFill="1" applyBorder="1" applyAlignment="1">
      <alignment horizontal="right" vertical="center"/>
    </xf>
    <xf numFmtId="0" fontId="5" fillId="33" borderId="27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right" vertical="center"/>
    </xf>
    <xf numFmtId="0" fontId="5" fillId="34" borderId="27" xfId="0" applyFont="1" applyFill="1" applyBorder="1" applyAlignment="1">
      <alignment horizontal="right" vertical="center"/>
    </xf>
    <xf numFmtId="0" fontId="3" fillId="34" borderId="27" xfId="0" applyFont="1" applyFill="1" applyBorder="1" applyAlignment="1">
      <alignment horizontal="right" vertical="center"/>
    </xf>
    <xf numFmtId="0" fontId="2" fillId="42" borderId="27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right" vertical="center" wrapText="1"/>
    </xf>
    <xf numFmtId="0" fontId="5" fillId="37" borderId="27" xfId="0" applyFont="1" applyFill="1" applyBorder="1" applyAlignment="1">
      <alignment horizontal="right" vertical="center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left" vertical="center" wrapText="1"/>
    </xf>
    <xf numFmtId="1" fontId="1" fillId="0" borderId="52" xfId="0" applyNumberFormat="1" applyFont="1" applyFill="1" applyBorder="1" applyAlignment="1">
      <alignment horizontal="left" vertical="center" wrapText="1"/>
    </xf>
    <xf numFmtId="1" fontId="1" fillId="37" borderId="15" xfId="0" applyNumberFormat="1" applyFont="1" applyFill="1" applyBorder="1" applyAlignment="1">
      <alignment horizontal="center" vertical="center" wrapText="1"/>
    </xf>
    <xf numFmtId="1" fontId="1" fillId="0" borderId="42" xfId="0" applyNumberFormat="1" applyFont="1" applyFill="1" applyBorder="1" applyAlignment="1">
      <alignment horizontal="center" vertical="center" wrapText="1"/>
    </xf>
    <xf numFmtId="0" fontId="1" fillId="36" borderId="40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right" vertical="center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right" vertical="center"/>
    </xf>
    <xf numFmtId="0" fontId="2" fillId="42" borderId="11" xfId="0" applyFont="1" applyFill="1" applyBorder="1" applyAlignment="1">
      <alignment horizontal="right" vertical="center"/>
    </xf>
    <xf numFmtId="0" fontId="5" fillId="0" borderId="55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right" vertical="center" wrapText="1"/>
    </xf>
    <xf numFmtId="0" fontId="2" fillId="41" borderId="10" xfId="0" applyFont="1" applyFill="1" applyBorder="1" applyAlignment="1">
      <alignment vertical="center"/>
    </xf>
    <xf numFmtId="0" fontId="2" fillId="32" borderId="26" xfId="0" applyFont="1" applyFill="1" applyBorder="1" applyAlignment="1">
      <alignment horizontal="center" vertical="center" wrapText="1"/>
    </xf>
    <xf numFmtId="0" fontId="2" fillId="41" borderId="27" xfId="0" applyFont="1" applyFill="1" applyBorder="1" applyAlignment="1">
      <alignment horizontal="center" vertical="center" wrapText="1"/>
    </xf>
    <xf numFmtId="0" fontId="5" fillId="41" borderId="24" xfId="0" applyFont="1" applyFill="1" applyBorder="1" applyAlignment="1">
      <alignment horizontal="right" vertical="center" wrapText="1"/>
    </xf>
    <xf numFmtId="0" fontId="3" fillId="41" borderId="19" xfId="0" applyNumberFormat="1" applyFont="1" applyFill="1" applyBorder="1" applyAlignment="1">
      <alignment horizontal="center" vertical="center"/>
    </xf>
    <xf numFmtId="165" fontId="4" fillId="0" borderId="0" xfId="60" applyNumberFormat="1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2" fillId="41" borderId="11" xfId="0" applyFont="1" applyFill="1" applyBorder="1" applyAlignment="1">
      <alignment horizontal="center" vertical="center" wrapText="1"/>
    </xf>
    <xf numFmtId="0" fontId="2" fillId="41" borderId="2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5" fillId="37" borderId="22" xfId="0" applyFont="1" applyFill="1" applyBorder="1" applyAlignment="1">
      <alignment horizontal="right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2" fillId="41" borderId="35" xfId="0" applyFont="1" applyFill="1" applyBorder="1" applyAlignment="1">
      <alignment horizontal="center" vertical="center" wrapText="1"/>
    </xf>
    <xf numFmtId="0" fontId="2" fillId="41" borderId="32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="110" zoomScaleNormal="110" zoomScalePageLayoutView="0" workbookViewId="0" topLeftCell="A1">
      <selection activeCell="U20" sqref="U20"/>
    </sheetView>
  </sheetViews>
  <sheetFormatPr defaultColWidth="9.00390625" defaultRowHeight="12.75"/>
  <cols>
    <col min="1" max="1" width="6.25390625" style="2" customWidth="1"/>
    <col min="2" max="2" width="21.875" style="2" customWidth="1"/>
    <col min="3" max="3" width="7.00390625" style="15" customWidth="1"/>
    <col min="4" max="5" width="6.75390625" style="15" customWidth="1"/>
    <col min="6" max="6" width="7.375" style="2" customWidth="1"/>
    <col min="7" max="8" width="6.75390625" style="15" customWidth="1"/>
    <col min="9" max="9" width="7.25390625" style="2" customWidth="1"/>
    <col min="10" max="10" width="6.75390625" style="15" customWidth="1"/>
    <col min="11" max="11" width="8.125" style="2" customWidth="1"/>
    <col min="12" max="12" width="6.75390625" style="15" customWidth="1"/>
    <col min="13" max="13" width="8.00390625" style="2" customWidth="1"/>
    <col min="14" max="14" width="10.75390625" style="15" customWidth="1"/>
    <col min="15" max="15" width="11.375" style="15" customWidth="1"/>
    <col min="16" max="16384" width="9.125" style="2" customWidth="1"/>
  </cols>
  <sheetData>
    <row r="1" spans="1:15" s="16" customFormat="1" ht="21.75" customHeight="1" thickBot="1">
      <c r="A1" s="312" t="s">
        <v>151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286"/>
    </row>
    <row r="2" spans="1:14" ht="39" customHeight="1" thickBot="1">
      <c r="A2" s="6"/>
      <c r="B2" s="5"/>
      <c r="C2" s="17"/>
      <c r="D2" s="200" t="s">
        <v>35</v>
      </c>
      <c r="E2" s="201"/>
      <c r="F2" s="203"/>
      <c r="G2" s="201" t="s">
        <v>36</v>
      </c>
      <c r="H2" s="201"/>
      <c r="I2" s="202"/>
      <c r="J2" s="206" t="s">
        <v>110</v>
      </c>
      <c r="K2" s="207"/>
      <c r="L2" s="204" t="s">
        <v>106</v>
      </c>
      <c r="M2" s="207"/>
      <c r="N2" s="66"/>
    </row>
    <row r="3" spans="1:15" s="15" customFormat="1" ht="39" thickBot="1">
      <c r="A3" s="11" t="s">
        <v>15</v>
      </c>
      <c r="B3" s="56" t="s">
        <v>18</v>
      </c>
      <c r="C3" s="57" t="s">
        <v>108</v>
      </c>
      <c r="D3" s="12" t="s">
        <v>102</v>
      </c>
      <c r="E3" s="13" t="s">
        <v>105</v>
      </c>
      <c r="F3" s="22" t="s">
        <v>20</v>
      </c>
      <c r="G3" s="13" t="s">
        <v>102</v>
      </c>
      <c r="H3" s="13" t="s">
        <v>105</v>
      </c>
      <c r="I3" s="67" t="s">
        <v>20</v>
      </c>
      <c r="J3" s="12" t="s">
        <v>19</v>
      </c>
      <c r="K3" s="22" t="s">
        <v>20</v>
      </c>
      <c r="L3" s="13" t="s">
        <v>19</v>
      </c>
      <c r="M3" s="22" t="s">
        <v>20</v>
      </c>
      <c r="N3" s="232" t="s">
        <v>0</v>
      </c>
      <c r="O3" s="103" t="s">
        <v>147</v>
      </c>
    </row>
    <row r="4" spans="1:15" ht="15" customHeight="1">
      <c r="A4" s="23">
        <v>1</v>
      </c>
      <c r="B4" s="182" t="s">
        <v>100</v>
      </c>
      <c r="C4" s="189">
        <v>1991</v>
      </c>
      <c r="D4" s="104">
        <v>5</v>
      </c>
      <c r="E4" s="244">
        <v>1</v>
      </c>
      <c r="F4" s="168">
        <v>60</v>
      </c>
      <c r="G4" s="105">
        <v>15</v>
      </c>
      <c r="H4" s="244">
        <v>2</v>
      </c>
      <c r="I4" s="194">
        <v>55</v>
      </c>
      <c r="J4" s="245">
        <v>1</v>
      </c>
      <c r="K4" s="168">
        <v>60</v>
      </c>
      <c r="L4" s="246">
        <v>1</v>
      </c>
      <c r="M4" s="194">
        <v>60</v>
      </c>
      <c r="N4" s="233">
        <f>SUM(F4,I4,K4,M4)</f>
        <v>235</v>
      </c>
      <c r="O4" s="10">
        <f>N4-MIN(F4,I4,K4,M4)</f>
        <v>180</v>
      </c>
    </row>
    <row r="5" spans="1:15" ht="15" customHeight="1">
      <c r="A5" s="14">
        <f aca="true" t="shared" si="0" ref="A5:A44">A4+1</f>
        <v>2</v>
      </c>
      <c r="B5" s="183" t="s">
        <v>99</v>
      </c>
      <c r="C5" s="190">
        <v>1993</v>
      </c>
      <c r="D5" s="78">
        <v>7</v>
      </c>
      <c r="E5" s="219">
        <v>2</v>
      </c>
      <c r="F5" s="151">
        <v>55</v>
      </c>
      <c r="G5" s="76">
        <v>5</v>
      </c>
      <c r="H5" s="219">
        <v>1</v>
      </c>
      <c r="I5" s="160">
        <v>60</v>
      </c>
      <c r="J5" s="220">
        <v>5</v>
      </c>
      <c r="K5" s="151">
        <v>44</v>
      </c>
      <c r="L5" s="221">
        <v>2</v>
      </c>
      <c r="M5" s="160">
        <v>55</v>
      </c>
      <c r="N5" s="233">
        <f>SUM(F5,I5,K5,M5)</f>
        <v>214</v>
      </c>
      <c r="O5" s="68">
        <f>N5-MIN(F5,I5,K5,M5)</f>
        <v>170</v>
      </c>
    </row>
    <row r="6" spans="1:15" ht="15" customHeight="1">
      <c r="A6" s="14">
        <f t="shared" si="0"/>
        <v>3</v>
      </c>
      <c r="B6" s="183" t="s">
        <v>98</v>
      </c>
      <c r="C6" s="190">
        <v>1990</v>
      </c>
      <c r="D6" s="78">
        <v>20</v>
      </c>
      <c r="E6" s="219">
        <v>4</v>
      </c>
      <c r="F6" s="151">
        <v>46</v>
      </c>
      <c r="G6" s="76">
        <v>16</v>
      </c>
      <c r="H6" s="219">
        <v>3</v>
      </c>
      <c r="I6" s="160">
        <v>50</v>
      </c>
      <c r="J6" s="220">
        <v>2</v>
      </c>
      <c r="K6" s="151">
        <v>55</v>
      </c>
      <c r="L6" s="221">
        <v>5</v>
      </c>
      <c r="M6" s="160">
        <v>44</v>
      </c>
      <c r="N6" s="233">
        <f>SUM(F6,I6,K6,M6)</f>
        <v>195</v>
      </c>
      <c r="O6" s="68">
        <f>N6-MIN(F6,I6,K6,M6)</f>
        <v>151</v>
      </c>
    </row>
    <row r="7" spans="1:15" ht="15" customHeight="1">
      <c r="A7" s="14">
        <f t="shared" si="0"/>
        <v>4</v>
      </c>
      <c r="B7" s="184" t="s">
        <v>96</v>
      </c>
      <c r="C7" s="191">
        <v>1989</v>
      </c>
      <c r="D7" s="101">
        <v>15</v>
      </c>
      <c r="E7" s="218">
        <v>3</v>
      </c>
      <c r="F7" s="224">
        <v>50</v>
      </c>
      <c r="G7" s="139">
        <v>17</v>
      </c>
      <c r="H7" s="218">
        <v>4</v>
      </c>
      <c r="I7" s="226">
        <v>46</v>
      </c>
      <c r="J7" s="229">
        <v>3</v>
      </c>
      <c r="K7" s="224">
        <v>50</v>
      </c>
      <c r="L7" s="228">
        <v>3</v>
      </c>
      <c r="M7" s="226">
        <v>50</v>
      </c>
      <c r="N7" s="234">
        <f>SUM(F7,I7,K7,M7)</f>
        <v>196</v>
      </c>
      <c r="O7" s="213">
        <f>N7-MIN(F7,I7,K7,M7)</f>
        <v>150</v>
      </c>
    </row>
    <row r="8" spans="1:15" ht="15" customHeight="1">
      <c r="A8" s="14">
        <f t="shared" si="0"/>
        <v>5</v>
      </c>
      <c r="B8" s="183" t="s">
        <v>97</v>
      </c>
      <c r="C8" s="190">
        <v>1992</v>
      </c>
      <c r="D8" s="78">
        <v>23</v>
      </c>
      <c r="E8" s="219">
        <v>5</v>
      </c>
      <c r="F8" s="151">
        <v>44</v>
      </c>
      <c r="G8" s="76">
        <v>21</v>
      </c>
      <c r="H8" s="219">
        <v>5</v>
      </c>
      <c r="I8" s="160">
        <v>44</v>
      </c>
      <c r="J8" s="220">
        <v>4</v>
      </c>
      <c r="K8" s="151">
        <v>46</v>
      </c>
      <c r="L8" s="221">
        <v>4</v>
      </c>
      <c r="M8" s="160">
        <v>46</v>
      </c>
      <c r="N8" s="235">
        <f>SUM(F8,I8,K8,M8)</f>
        <v>180</v>
      </c>
      <c r="O8" s="10">
        <f>N8-MIN(F8,I8,K8,M8)</f>
        <v>136</v>
      </c>
    </row>
    <row r="9" spans="1:15" ht="15" customHeight="1">
      <c r="A9" s="14">
        <f t="shared" si="0"/>
        <v>6</v>
      </c>
      <c r="B9" s="183" t="s">
        <v>121</v>
      </c>
      <c r="C9" s="190">
        <v>1991</v>
      </c>
      <c r="D9" s="78">
        <v>29</v>
      </c>
      <c r="E9" s="219">
        <v>6</v>
      </c>
      <c r="F9" s="151">
        <v>42</v>
      </c>
      <c r="G9" s="27">
        <v>29</v>
      </c>
      <c r="H9" s="219">
        <v>6</v>
      </c>
      <c r="I9" s="160">
        <v>42</v>
      </c>
      <c r="J9" s="220">
        <v>8</v>
      </c>
      <c r="K9" s="151">
        <v>38</v>
      </c>
      <c r="L9" s="221">
        <v>7</v>
      </c>
      <c r="M9" s="160">
        <v>40</v>
      </c>
      <c r="N9" s="233">
        <f>SUM(F9,I9,K9,M9)</f>
        <v>162</v>
      </c>
      <c r="O9" s="68">
        <f>N9-MIN(F9,I9,K9,M9)</f>
        <v>124</v>
      </c>
    </row>
    <row r="10" spans="1:15" ht="15" customHeight="1">
      <c r="A10" s="14">
        <f t="shared" si="0"/>
        <v>7</v>
      </c>
      <c r="B10" s="185" t="s">
        <v>79</v>
      </c>
      <c r="C10" s="192">
        <v>1994</v>
      </c>
      <c r="D10" s="65">
        <v>37</v>
      </c>
      <c r="E10" s="214">
        <v>10</v>
      </c>
      <c r="F10" s="225">
        <v>34</v>
      </c>
      <c r="G10" s="222">
        <v>32</v>
      </c>
      <c r="H10" s="214">
        <v>7</v>
      </c>
      <c r="I10" s="227">
        <v>40</v>
      </c>
      <c r="J10" s="215">
        <v>6</v>
      </c>
      <c r="K10" s="225">
        <v>42</v>
      </c>
      <c r="L10" s="222">
        <v>8</v>
      </c>
      <c r="M10" s="227">
        <v>38</v>
      </c>
      <c r="N10" s="236">
        <f>SUM(F10,I10,K10,M10)</f>
        <v>154</v>
      </c>
      <c r="O10" s="100">
        <f>N10-MIN(F10,I10,K10,M10)</f>
        <v>120</v>
      </c>
    </row>
    <row r="11" spans="1:15" ht="15" customHeight="1">
      <c r="A11" s="14">
        <f t="shared" si="0"/>
        <v>8</v>
      </c>
      <c r="B11" s="183" t="s">
        <v>87</v>
      </c>
      <c r="C11" s="190">
        <v>1995</v>
      </c>
      <c r="D11" s="78">
        <v>31</v>
      </c>
      <c r="E11" s="219">
        <v>7</v>
      </c>
      <c r="F11" s="151">
        <v>40</v>
      </c>
      <c r="G11" s="76">
        <v>33</v>
      </c>
      <c r="H11" s="219">
        <v>8</v>
      </c>
      <c r="I11" s="160">
        <v>38</v>
      </c>
      <c r="J11" s="220">
        <v>13</v>
      </c>
      <c r="K11" s="151">
        <v>30</v>
      </c>
      <c r="L11" s="221">
        <v>6</v>
      </c>
      <c r="M11" s="160">
        <v>42</v>
      </c>
      <c r="N11" s="233">
        <f>SUM(F11,I11,K11,M11)</f>
        <v>150</v>
      </c>
      <c r="O11" s="68">
        <f>N11-MIN(F11,I11,K11,M11)</f>
        <v>120</v>
      </c>
    </row>
    <row r="12" spans="1:15" ht="15" customHeight="1">
      <c r="A12" s="14">
        <f t="shared" si="0"/>
        <v>9</v>
      </c>
      <c r="B12" s="183" t="s">
        <v>95</v>
      </c>
      <c r="C12" s="190">
        <v>1992</v>
      </c>
      <c r="D12" s="78">
        <v>34</v>
      </c>
      <c r="E12" s="219">
        <v>8</v>
      </c>
      <c r="F12" s="151">
        <v>38</v>
      </c>
      <c r="G12" s="76">
        <v>39</v>
      </c>
      <c r="H12" s="219">
        <v>10</v>
      </c>
      <c r="I12" s="160">
        <v>34</v>
      </c>
      <c r="J12" s="220">
        <v>10</v>
      </c>
      <c r="K12" s="151">
        <v>34</v>
      </c>
      <c r="L12" s="221">
        <v>9</v>
      </c>
      <c r="M12" s="160">
        <v>36</v>
      </c>
      <c r="N12" s="233">
        <f>SUM(F12,I12,K12,M12)</f>
        <v>142</v>
      </c>
      <c r="O12" s="68">
        <f>N12-MIN(F12,I12,K12,M12)</f>
        <v>108</v>
      </c>
    </row>
    <row r="13" spans="1:15" ht="15" customHeight="1">
      <c r="A13" s="14">
        <f t="shared" si="0"/>
        <v>10</v>
      </c>
      <c r="B13" s="183" t="s">
        <v>94</v>
      </c>
      <c r="C13" s="190">
        <v>1993</v>
      </c>
      <c r="D13" s="78">
        <v>39</v>
      </c>
      <c r="E13" s="219">
        <v>11</v>
      </c>
      <c r="F13" s="151">
        <v>32</v>
      </c>
      <c r="G13" s="76">
        <v>40</v>
      </c>
      <c r="H13" s="219">
        <v>11</v>
      </c>
      <c r="I13" s="160">
        <v>32</v>
      </c>
      <c r="J13" s="220">
        <v>7</v>
      </c>
      <c r="K13" s="151">
        <v>40</v>
      </c>
      <c r="L13" s="221">
        <v>11</v>
      </c>
      <c r="M13" s="160">
        <v>32</v>
      </c>
      <c r="N13" s="233">
        <f>SUM(F13,I13,K13,M13)</f>
        <v>136</v>
      </c>
      <c r="O13" s="68">
        <f>N13-MIN(F13,I13,K13,M13)</f>
        <v>104</v>
      </c>
    </row>
    <row r="14" spans="1:15" ht="15" customHeight="1">
      <c r="A14" s="14">
        <f t="shared" si="0"/>
        <v>11</v>
      </c>
      <c r="B14" s="183" t="s">
        <v>88</v>
      </c>
      <c r="C14" s="190">
        <v>1995</v>
      </c>
      <c r="D14" s="78">
        <v>35</v>
      </c>
      <c r="E14" s="219">
        <v>9</v>
      </c>
      <c r="F14" s="151">
        <v>36</v>
      </c>
      <c r="G14" s="27">
        <v>37</v>
      </c>
      <c r="H14" s="219">
        <v>9</v>
      </c>
      <c r="I14" s="160">
        <v>36</v>
      </c>
      <c r="J14" s="220">
        <v>16</v>
      </c>
      <c r="K14" s="151">
        <v>27</v>
      </c>
      <c r="L14" s="221">
        <v>12</v>
      </c>
      <c r="M14" s="160">
        <v>31</v>
      </c>
      <c r="N14" s="235">
        <f>SUM(F14,I14,K14,M14)</f>
        <v>130</v>
      </c>
      <c r="O14" s="10">
        <f>N14-MIN(F14,I14,K14,M14)</f>
        <v>103</v>
      </c>
    </row>
    <row r="15" spans="1:15" ht="15" customHeight="1">
      <c r="A15" s="14">
        <f t="shared" si="0"/>
        <v>12</v>
      </c>
      <c r="B15" s="183" t="s">
        <v>49</v>
      </c>
      <c r="C15" s="190">
        <v>1995</v>
      </c>
      <c r="D15" s="33">
        <v>48</v>
      </c>
      <c r="E15" s="219">
        <v>15</v>
      </c>
      <c r="F15" s="151">
        <v>28</v>
      </c>
      <c r="G15" s="27">
        <v>56</v>
      </c>
      <c r="H15" s="219">
        <v>17</v>
      </c>
      <c r="I15" s="160">
        <v>26</v>
      </c>
      <c r="J15" s="220">
        <v>11</v>
      </c>
      <c r="K15" s="151">
        <v>32</v>
      </c>
      <c r="L15" s="221">
        <v>14</v>
      </c>
      <c r="M15" s="160">
        <v>29</v>
      </c>
      <c r="N15" s="233">
        <f>SUM(F15,I15,K15,M15)</f>
        <v>115</v>
      </c>
      <c r="O15" s="68">
        <f>N15-MIN(F15,I15,K15,M15)</f>
        <v>89</v>
      </c>
    </row>
    <row r="16" spans="1:15" ht="15" customHeight="1">
      <c r="A16" s="14">
        <f t="shared" si="0"/>
        <v>13</v>
      </c>
      <c r="B16" s="183" t="s">
        <v>80</v>
      </c>
      <c r="C16" s="190">
        <v>1992</v>
      </c>
      <c r="D16" s="78">
        <v>41</v>
      </c>
      <c r="E16" s="219">
        <v>12</v>
      </c>
      <c r="F16" s="151">
        <v>31</v>
      </c>
      <c r="G16" s="27">
        <v>43</v>
      </c>
      <c r="H16" s="219">
        <v>12</v>
      </c>
      <c r="I16" s="160">
        <v>31</v>
      </c>
      <c r="J16" s="220">
        <v>17</v>
      </c>
      <c r="K16" s="151">
        <v>26</v>
      </c>
      <c r="L16" s="221">
        <v>16</v>
      </c>
      <c r="M16" s="160">
        <v>27</v>
      </c>
      <c r="N16" s="233">
        <f>SUM(F16,I16,K16,M16)</f>
        <v>115</v>
      </c>
      <c r="O16" s="68">
        <f>N16-MIN(F16,I16,K16,M16)</f>
        <v>89</v>
      </c>
    </row>
    <row r="17" spans="1:15" ht="15" customHeight="1">
      <c r="A17" s="14">
        <f t="shared" si="0"/>
        <v>14</v>
      </c>
      <c r="B17" s="183" t="s">
        <v>81</v>
      </c>
      <c r="C17" s="190">
        <v>1995</v>
      </c>
      <c r="D17" s="78">
        <v>50</v>
      </c>
      <c r="E17" s="219">
        <v>16</v>
      </c>
      <c r="F17" s="151">
        <v>27</v>
      </c>
      <c r="G17" s="27">
        <v>66</v>
      </c>
      <c r="H17" s="219">
        <v>25</v>
      </c>
      <c r="I17" s="160">
        <v>15</v>
      </c>
      <c r="J17" s="220">
        <v>12</v>
      </c>
      <c r="K17" s="151">
        <v>31</v>
      </c>
      <c r="L17" s="221">
        <v>13</v>
      </c>
      <c r="M17" s="160">
        <v>30</v>
      </c>
      <c r="N17" s="233">
        <f>SUM(F17,I17,K17,M17)</f>
        <v>103</v>
      </c>
      <c r="O17" s="68">
        <f>N17-MIN(F17,I17,K17,M17)</f>
        <v>88</v>
      </c>
    </row>
    <row r="18" spans="1:15" ht="15" customHeight="1">
      <c r="A18" s="14">
        <f t="shared" si="0"/>
        <v>15</v>
      </c>
      <c r="B18" s="183" t="s">
        <v>83</v>
      </c>
      <c r="C18" s="190">
        <v>1995</v>
      </c>
      <c r="D18" s="78">
        <v>47</v>
      </c>
      <c r="E18" s="219">
        <v>14</v>
      </c>
      <c r="F18" s="151">
        <v>29</v>
      </c>
      <c r="G18" s="27">
        <v>45</v>
      </c>
      <c r="H18" s="219">
        <v>14</v>
      </c>
      <c r="I18" s="160">
        <v>29</v>
      </c>
      <c r="J18" s="220">
        <v>14</v>
      </c>
      <c r="K18" s="151">
        <v>29</v>
      </c>
      <c r="L18" s="221">
        <v>15</v>
      </c>
      <c r="M18" s="160">
        <v>28</v>
      </c>
      <c r="N18" s="233">
        <f>SUM(F18,I18,K18,M18)</f>
        <v>115</v>
      </c>
      <c r="O18" s="68">
        <f>N18-MIN(F18,I18,K18,M18)</f>
        <v>87</v>
      </c>
    </row>
    <row r="19" spans="1:15" ht="15" customHeight="1">
      <c r="A19" s="14">
        <f t="shared" si="0"/>
        <v>16</v>
      </c>
      <c r="B19" s="183" t="s">
        <v>85</v>
      </c>
      <c r="C19" s="190">
        <v>1996</v>
      </c>
      <c r="D19" s="78">
        <v>46</v>
      </c>
      <c r="E19" s="219">
        <v>13</v>
      </c>
      <c r="F19" s="151">
        <v>30</v>
      </c>
      <c r="G19" s="27">
        <v>51</v>
      </c>
      <c r="H19" s="219">
        <v>15</v>
      </c>
      <c r="I19" s="160">
        <v>28</v>
      </c>
      <c r="J19" s="220">
        <v>15</v>
      </c>
      <c r="K19" s="151">
        <v>28</v>
      </c>
      <c r="L19" s="221">
        <v>20</v>
      </c>
      <c r="M19" s="160">
        <v>23</v>
      </c>
      <c r="N19" s="233">
        <f>SUM(F19,I19,K19,M19)</f>
        <v>109</v>
      </c>
      <c r="O19" s="68">
        <f>N19-MIN(F19,I19,K19,M19)</f>
        <v>86</v>
      </c>
    </row>
    <row r="20" spans="1:15" ht="15" customHeight="1">
      <c r="A20" s="14">
        <f t="shared" si="0"/>
        <v>17</v>
      </c>
      <c r="B20" s="183" t="s">
        <v>90</v>
      </c>
      <c r="C20" s="190">
        <v>1995</v>
      </c>
      <c r="D20" s="78">
        <v>62</v>
      </c>
      <c r="E20" s="219">
        <v>24</v>
      </c>
      <c r="F20" s="151">
        <v>17</v>
      </c>
      <c r="G20" s="76">
        <v>52</v>
      </c>
      <c r="H20" s="219">
        <v>16</v>
      </c>
      <c r="I20" s="160">
        <v>27</v>
      </c>
      <c r="J20" s="220">
        <v>18</v>
      </c>
      <c r="K20" s="151">
        <v>25</v>
      </c>
      <c r="L20" s="221">
        <v>21</v>
      </c>
      <c r="M20" s="160">
        <v>22</v>
      </c>
      <c r="N20" s="233">
        <f>SUM(F20,I20,K20,M20)</f>
        <v>91</v>
      </c>
      <c r="O20" s="68">
        <f>N20-MIN(F20,I20,K20,M20)</f>
        <v>74</v>
      </c>
    </row>
    <row r="21" spans="1:15" ht="15" customHeight="1">
      <c r="A21" s="14">
        <f t="shared" si="0"/>
        <v>18</v>
      </c>
      <c r="B21" s="183" t="s">
        <v>107</v>
      </c>
      <c r="C21" s="190">
        <v>1995</v>
      </c>
      <c r="D21" s="78">
        <v>61</v>
      </c>
      <c r="E21" s="219">
        <v>23</v>
      </c>
      <c r="F21" s="151">
        <v>19</v>
      </c>
      <c r="G21" s="76">
        <v>44</v>
      </c>
      <c r="H21" s="219">
        <v>13</v>
      </c>
      <c r="I21" s="160">
        <v>30</v>
      </c>
      <c r="J21" s="220">
        <v>23</v>
      </c>
      <c r="K21" s="151">
        <v>19</v>
      </c>
      <c r="L21" s="221">
        <v>22</v>
      </c>
      <c r="M21" s="160">
        <v>21</v>
      </c>
      <c r="N21" s="233">
        <f>SUM(F21,I21,K21,M21)</f>
        <v>89</v>
      </c>
      <c r="O21" s="68">
        <f>N21-MIN(F21,I21,K21,M21)</f>
        <v>70</v>
      </c>
    </row>
    <row r="22" spans="1:15" ht="15" customHeight="1">
      <c r="A22" s="14">
        <f t="shared" si="0"/>
        <v>19</v>
      </c>
      <c r="B22" s="183" t="s">
        <v>109</v>
      </c>
      <c r="C22" s="190">
        <v>1995</v>
      </c>
      <c r="D22" s="78">
        <v>52</v>
      </c>
      <c r="E22" s="219">
        <v>17</v>
      </c>
      <c r="F22" s="151">
        <v>26</v>
      </c>
      <c r="G22" s="76">
        <v>57</v>
      </c>
      <c r="H22" s="219">
        <v>18</v>
      </c>
      <c r="I22" s="160">
        <v>25</v>
      </c>
      <c r="J22" s="220">
        <v>35</v>
      </c>
      <c r="K22" s="151">
        <v>2</v>
      </c>
      <c r="L22" s="221">
        <v>23</v>
      </c>
      <c r="M22" s="160">
        <v>19</v>
      </c>
      <c r="N22" s="233">
        <f>SUM(F22,I22,K22,M22)</f>
        <v>72</v>
      </c>
      <c r="O22" s="68">
        <f>N22-MIN(F22,I22,K22,M22)</f>
        <v>70</v>
      </c>
    </row>
    <row r="23" spans="1:15" ht="15" customHeight="1">
      <c r="A23" s="14">
        <f t="shared" si="0"/>
        <v>20</v>
      </c>
      <c r="B23" s="183" t="s">
        <v>59</v>
      </c>
      <c r="C23" s="190">
        <v>1990</v>
      </c>
      <c r="D23" s="94"/>
      <c r="E23" s="179"/>
      <c r="F23" s="93"/>
      <c r="G23" s="223"/>
      <c r="H23" s="95"/>
      <c r="I23" s="187"/>
      <c r="J23" s="220">
        <v>9</v>
      </c>
      <c r="K23" s="151">
        <v>36</v>
      </c>
      <c r="L23" s="221">
        <v>10</v>
      </c>
      <c r="M23" s="160">
        <v>34</v>
      </c>
      <c r="N23" s="233">
        <f>SUM(F23,I23,K23,M23)</f>
        <v>70</v>
      </c>
      <c r="O23" s="68">
        <f>N23</f>
        <v>70</v>
      </c>
    </row>
    <row r="24" spans="1:15" ht="15" customHeight="1">
      <c r="A24" s="14">
        <f t="shared" si="0"/>
        <v>21</v>
      </c>
      <c r="B24" s="183" t="s">
        <v>91</v>
      </c>
      <c r="C24" s="190">
        <v>1995</v>
      </c>
      <c r="D24" s="78">
        <v>58</v>
      </c>
      <c r="E24" s="219">
        <v>21</v>
      </c>
      <c r="F24" s="151">
        <v>22</v>
      </c>
      <c r="G24" s="76">
        <v>58</v>
      </c>
      <c r="H24" s="219">
        <v>19</v>
      </c>
      <c r="I24" s="160">
        <v>24</v>
      </c>
      <c r="J24" s="220">
        <v>20</v>
      </c>
      <c r="K24" s="151">
        <v>23</v>
      </c>
      <c r="L24" s="221">
        <v>24</v>
      </c>
      <c r="M24" s="160">
        <v>17</v>
      </c>
      <c r="N24" s="233">
        <f>SUM(F24,I24,K24,M24)</f>
        <v>86</v>
      </c>
      <c r="O24" s="68">
        <f>N24-MIN(F24,I24,K24,M24)</f>
        <v>69</v>
      </c>
    </row>
    <row r="25" spans="1:15" ht="15" customHeight="1">
      <c r="A25" s="14">
        <f t="shared" si="0"/>
        <v>22</v>
      </c>
      <c r="B25" s="183" t="s">
        <v>76</v>
      </c>
      <c r="C25" s="190">
        <v>1997</v>
      </c>
      <c r="D25" s="78">
        <v>56</v>
      </c>
      <c r="E25" s="219">
        <v>19</v>
      </c>
      <c r="F25" s="151">
        <v>24</v>
      </c>
      <c r="G25" s="76">
        <v>63</v>
      </c>
      <c r="H25" s="219">
        <v>23</v>
      </c>
      <c r="I25" s="160">
        <v>19</v>
      </c>
      <c r="J25" s="220">
        <v>21</v>
      </c>
      <c r="K25" s="151">
        <v>22</v>
      </c>
      <c r="L25" s="221">
        <v>25</v>
      </c>
      <c r="M25" s="160">
        <v>15</v>
      </c>
      <c r="N25" s="233">
        <f>SUM(F25,I25,K25,M25)</f>
        <v>80</v>
      </c>
      <c r="O25" s="68">
        <f>N25-MIN(F25,I25,K25,M25)</f>
        <v>65</v>
      </c>
    </row>
    <row r="26" spans="1:15" ht="15" customHeight="1">
      <c r="A26" s="14">
        <f t="shared" si="0"/>
        <v>23</v>
      </c>
      <c r="B26" s="185" t="s">
        <v>89</v>
      </c>
      <c r="C26" s="192">
        <v>1994</v>
      </c>
      <c r="D26" s="65">
        <v>55</v>
      </c>
      <c r="E26" s="214">
        <v>18</v>
      </c>
      <c r="F26" s="225">
        <v>25</v>
      </c>
      <c r="G26" s="222">
        <v>62</v>
      </c>
      <c r="H26" s="214">
        <v>22</v>
      </c>
      <c r="I26" s="227">
        <v>21</v>
      </c>
      <c r="J26" s="215">
        <v>25</v>
      </c>
      <c r="K26" s="225">
        <v>15</v>
      </c>
      <c r="L26" s="222">
        <v>32</v>
      </c>
      <c r="M26" s="227">
        <v>2</v>
      </c>
      <c r="N26" s="237">
        <f>SUM(F26,I26,K26,M26)</f>
        <v>63</v>
      </c>
      <c r="O26" s="100">
        <f>N26-MIN(F26,I26,K26,M26)</f>
        <v>61</v>
      </c>
    </row>
    <row r="27" spans="1:15" ht="15" customHeight="1">
      <c r="A27" s="14">
        <f t="shared" si="0"/>
        <v>24</v>
      </c>
      <c r="B27" s="183" t="s">
        <v>92</v>
      </c>
      <c r="C27" s="190">
        <v>1995</v>
      </c>
      <c r="D27" s="78">
        <v>59</v>
      </c>
      <c r="E27" s="219">
        <v>22</v>
      </c>
      <c r="F27" s="151">
        <v>21</v>
      </c>
      <c r="G27" s="76">
        <v>69</v>
      </c>
      <c r="H27" s="219">
        <v>26</v>
      </c>
      <c r="I27" s="160">
        <v>13</v>
      </c>
      <c r="J27" s="220">
        <v>28</v>
      </c>
      <c r="K27" s="151">
        <v>9</v>
      </c>
      <c r="L27" s="221">
        <v>19</v>
      </c>
      <c r="M27" s="160">
        <v>24</v>
      </c>
      <c r="N27" s="233">
        <f>SUM(F27,I27,K27,M27)</f>
        <v>67</v>
      </c>
      <c r="O27" s="68">
        <f>N27-MIN(F27,I27,K27,M27)</f>
        <v>58</v>
      </c>
    </row>
    <row r="28" spans="1:15" ht="15" customHeight="1">
      <c r="A28" s="14">
        <f t="shared" si="0"/>
        <v>25</v>
      </c>
      <c r="B28" s="183" t="s">
        <v>86</v>
      </c>
      <c r="C28" s="190">
        <v>1996</v>
      </c>
      <c r="D28" s="78">
        <v>64</v>
      </c>
      <c r="E28" s="219">
        <v>25</v>
      </c>
      <c r="F28" s="151">
        <v>15</v>
      </c>
      <c r="G28" s="27">
        <v>60</v>
      </c>
      <c r="H28" s="219">
        <v>20</v>
      </c>
      <c r="I28" s="160">
        <v>23</v>
      </c>
      <c r="J28" s="220">
        <v>32</v>
      </c>
      <c r="K28" s="151">
        <v>2</v>
      </c>
      <c r="L28" s="221">
        <v>27</v>
      </c>
      <c r="M28" s="160">
        <v>11</v>
      </c>
      <c r="N28" s="233">
        <f>SUM(F28,I28,K28,M28)</f>
        <v>51</v>
      </c>
      <c r="O28" s="68">
        <f>N28-MIN(F28,I28,K28,M28)</f>
        <v>49</v>
      </c>
    </row>
    <row r="29" spans="1:15" ht="15" customHeight="1">
      <c r="A29" s="14">
        <f t="shared" si="0"/>
        <v>26</v>
      </c>
      <c r="B29" s="183" t="s">
        <v>77</v>
      </c>
      <c r="C29" s="190">
        <v>1996</v>
      </c>
      <c r="D29" s="78">
        <v>68</v>
      </c>
      <c r="E29" s="138">
        <v>26</v>
      </c>
      <c r="F29" s="151">
        <v>13</v>
      </c>
      <c r="G29" s="27">
        <v>61</v>
      </c>
      <c r="H29" s="219">
        <v>21</v>
      </c>
      <c r="I29" s="160">
        <v>22</v>
      </c>
      <c r="J29" s="220">
        <v>27</v>
      </c>
      <c r="K29" s="151">
        <v>11</v>
      </c>
      <c r="L29" s="221">
        <v>26</v>
      </c>
      <c r="M29" s="160">
        <v>13</v>
      </c>
      <c r="N29" s="233">
        <f>SUM(F29,I29,K29,M29)</f>
        <v>59</v>
      </c>
      <c r="O29" s="68">
        <f>N29-MIN(F29,I29,K29,M29)</f>
        <v>48</v>
      </c>
    </row>
    <row r="30" spans="1:15" ht="15" customHeight="1">
      <c r="A30" s="14">
        <f t="shared" si="0"/>
        <v>27</v>
      </c>
      <c r="B30" s="183" t="s">
        <v>123</v>
      </c>
      <c r="C30" s="190">
        <v>1991</v>
      </c>
      <c r="D30" s="94"/>
      <c r="E30" s="179"/>
      <c r="F30" s="93"/>
      <c r="G30" s="223"/>
      <c r="H30" s="95"/>
      <c r="I30" s="187"/>
      <c r="J30" s="220">
        <v>22</v>
      </c>
      <c r="K30" s="151">
        <v>21</v>
      </c>
      <c r="L30" s="221">
        <v>18</v>
      </c>
      <c r="M30" s="160">
        <v>25</v>
      </c>
      <c r="N30" s="235">
        <f>SUM(F30,I30,K30,M30)</f>
        <v>46</v>
      </c>
      <c r="O30" s="10">
        <f>N30</f>
        <v>46</v>
      </c>
    </row>
    <row r="31" spans="1:15" ht="15" customHeight="1">
      <c r="A31" s="14">
        <f t="shared" si="0"/>
        <v>28</v>
      </c>
      <c r="B31" s="183" t="s">
        <v>124</v>
      </c>
      <c r="C31" s="190">
        <v>1993</v>
      </c>
      <c r="D31" s="94"/>
      <c r="E31" s="179"/>
      <c r="F31" s="93"/>
      <c r="G31" s="223"/>
      <c r="H31" s="95"/>
      <c r="I31" s="187"/>
      <c r="J31" s="220">
        <v>24</v>
      </c>
      <c r="K31" s="151">
        <v>17</v>
      </c>
      <c r="L31" s="221">
        <v>17</v>
      </c>
      <c r="M31" s="160">
        <v>26</v>
      </c>
      <c r="N31" s="233">
        <f>SUM(F31,I31,K31,M31)</f>
        <v>43</v>
      </c>
      <c r="O31" s="68">
        <f>N31</f>
        <v>43</v>
      </c>
    </row>
    <row r="32" spans="1:15" ht="15" customHeight="1">
      <c r="A32" s="14">
        <f t="shared" si="0"/>
        <v>29</v>
      </c>
      <c r="B32" s="185" t="s">
        <v>93</v>
      </c>
      <c r="C32" s="192">
        <v>1994</v>
      </c>
      <c r="D32" s="65">
        <v>57</v>
      </c>
      <c r="E32" s="214">
        <v>20</v>
      </c>
      <c r="F32" s="225">
        <v>23</v>
      </c>
      <c r="G32" s="222">
        <v>64</v>
      </c>
      <c r="H32" s="214">
        <v>24</v>
      </c>
      <c r="I32" s="227">
        <v>17</v>
      </c>
      <c r="J32" s="230"/>
      <c r="K32" s="231"/>
      <c r="L32" s="230"/>
      <c r="M32" s="231"/>
      <c r="N32" s="238">
        <f>SUM(F32,I32,K32,M32)</f>
        <v>40</v>
      </c>
      <c r="O32" s="100">
        <f>N32</f>
        <v>40</v>
      </c>
    </row>
    <row r="33" spans="1:15" ht="15" customHeight="1">
      <c r="A33" s="14">
        <f t="shared" si="0"/>
        <v>30</v>
      </c>
      <c r="B33" s="185" t="s">
        <v>122</v>
      </c>
      <c r="C33" s="192">
        <v>1994</v>
      </c>
      <c r="D33" s="247"/>
      <c r="E33" s="248"/>
      <c r="F33" s="249"/>
      <c r="G33" s="250"/>
      <c r="H33" s="248"/>
      <c r="I33" s="251"/>
      <c r="J33" s="65">
        <v>19</v>
      </c>
      <c r="K33" s="198">
        <v>24</v>
      </c>
      <c r="L33" s="230"/>
      <c r="M33" s="231"/>
      <c r="N33" s="238">
        <f>SUM(F33,I33,K33,M33)</f>
        <v>24</v>
      </c>
      <c r="O33" s="100">
        <f>N33</f>
        <v>24</v>
      </c>
    </row>
    <row r="34" spans="1:15" ht="15" customHeight="1">
      <c r="A34" s="14">
        <f t="shared" si="0"/>
        <v>31</v>
      </c>
      <c r="B34" s="183" t="s">
        <v>78</v>
      </c>
      <c r="C34" s="190">
        <v>1996</v>
      </c>
      <c r="D34" s="78">
        <v>73</v>
      </c>
      <c r="E34" s="138">
        <v>28</v>
      </c>
      <c r="F34" s="151">
        <v>9</v>
      </c>
      <c r="G34" s="27">
        <v>71</v>
      </c>
      <c r="H34" s="219">
        <v>27</v>
      </c>
      <c r="I34" s="160">
        <v>11</v>
      </c>
      <c r="J34" s="220">
        <v>34</v>
      </c>
      <c r="K34" s="151">
        <v>2</v>
      </c>
      <c r="L34" s="221">
        <v>31</v>
      </c>
      <c r="M34" s="160">
        <v>2</v>
      </c>
      <c r="N34" s="235">
        <f>SUM(F34,I34,K34,M34)</f>
        <v>24</v>
      </c>
      <c r="O34" s="68">
        <f>N34-MIN(F34,I34,K34,M34)</f>
        <v>22</v>
      </c>
    </row>
    <row r="35" spans="1:15" ht="15" customHeight="1">
      <c r="A35" s="14">
        <f t="shared" si="0"/>
        <v>32</v>
      </c>
      <c r="B35" s="183" t="s">
        <v>84</v>
      </c>
      <c r="C35" s="190">
        <v>1998</v>
      </c>
      <c r="D35" s="33">
        <v>72</v>
      </c>
      <c r="E35" s="79">
        <v>27</v>
      </c>
      <c r="F35" s="151">
        <v>11</v>
      </c>
      <c r="G35" s="27">
        <v>73</v>
      </c>
      <c r="H35" s="219">
        <v>28</v>
      </c>
      <c r="I35" s="160">
        <v>9</v>
      </c>
      <c r="J35" s="220">
        <v>36</v>
      </c>
      <c r="K35" s="151">
        <v>2</v>
      </c>
      <c r="L35" s="221">
        <v>34</v>
      </c>
      <c r="M35" s="160">
        <v>2</v>
      </c>
      <c r="N35" s="235">
        <f>SUM(F35,I35,K35,M35)</f>
        <v>24</v>
      </c>
      <c r="O35" s="10">
        <f>N35-MIN(F35,I35,K35,M35)</f>
        <v>22</v>
      </c>
    </row>
    <row r="36" spans="1:15" ht="15" customHeight="1">
      <c r="A36" s="14">
        <f t="shared" si="0"/>
        <v>33</v>
      </c>
      <c r="B36" s="183" t="s">
        <v>125</v>
      </c>
      <c r="C36" s="190">
        <v>1990</v>
      </c>
      <c r="D36" s="94"/>
      <c r="E36" s="179"/>
      <c r="F36" s="93"/>
      <c r="G36" s="223"/>
      <c r="H36" s="95"/>
      <c r="I36" s="187"/>
      <c r="J36" s="220">
        <v>26</v>
      </c>
      <c r="K36" s="151">
        <v>13</v>
      </c>
      <c r="L36" s="221">
        <v>29</v>
      </c>
      <c r="M36" s="160">
        <v>7</v>
      </c>
      <c r="N36" s="235">
        <f>SUM(F36,I36,K36,M36)</f>
        <v>20</v>
      </c>
      <c r="O36" s="68">
        <f>N36</f>
        <v>20</v>
      </c>
    </row>
    <row r="37" spans="1:15" ht="15" customHeight="1">
      <c r="A37" s="14">
        <f t="shared" si="0"/>
        <v>34</v>
      </c>
      <c r="B37" s="183" t="s">
        <v>75</v>
      </c>
      <c r="C37" s="190">
        <v>1998</v>
      </c>
      <c r="D37" s="78">
        <v>74</v>
      </c>
      <c r="E37" s="138">
        <v>29</v>
      </c>
      <c r="F37" s="151">
        <v>7</v>
      </c>
      <c r="G37" s="76">
        <v>75</v>
      </c>
      <c r="H37" s="219">
        <v>29</v>
      </c>
      <c r="I37" s="160">
        <v>7</v>
      </c>
      <c r="J37" s="220">
        <v>33</v>
      </c>
      <c r="K37" s="151">
        <v>2</v>
      </c>
      <c r="L37" s="221">
        <v>36</v>
      </c>
      <c r="M37" s="160">
        <v>2</v>
      </c>
      <c r="N37" s="235">
        <f>SUM(F37,I37,K37,M37)</f>
        <v>18</v>
      </c>
      <c r="O37" s="68">
        <f>N37-MIN(F37,I37,K37,M37)</f>
        <v>16</v>
      </c>
    </row>
    <row r="38" spans="1:15" ht="15" customHeight="1">
      <c r="A38" s="14">
        <f t="shared" si="0"/>
        <v>35</v>
      </c>
      <c r="B38" s="183" t="s">
        <v>127</v>
      </c>
      <c r="C38" s="190">
        <v>1997</v>
      </c>
      <c r="D38" s="94"/>
      <c r="E38" s="179"/>
      <c r="F38" s="93"/>
      <c r="G38" s="223"/>
      <c r="H38" s="95"/>
      <c r="I38" s="187"/>
      <c r="J38" s="220">
        <v>30</v>
      </c>
      <c r="K38" s="151">
        <v>5</v>
      </c>
      <c r="L38" s="221">
        <v>28</v>
      </c>
      <c r="M38" s="160">
        <v>9</v>
      </c>
      <c r="N38" s="235">
        <f>SUM(F38,I38,K38,M38)</f>
        <v>14</v>
      </c>
      <c r="O38" s="68">
        <f>N38</f>
        <v>14</v>
      </c>
    </row>
    <row r="39" spans="1:15" ht="15" customHeight="1">
      <c r="A39" s="14">
        <f t="shared" si="0"/>
        <v>36</v>
      </c>
      <c r="B39" s="183" t="s">
        <v>82</v>
      </c>
      <c r="C39" s="190">
        <v>1998</v>
      </c>
      <c r="D39" s="78">
        <v>76</v>
      </c>
      <c r="E39" s="138">
        <v>30</v>
      </c>
      <c r="F39" s="151">
        <v>5</v>
      </c>
      <c r="G39" s="27">
        <v>76</v>
      </c>
      <c r="H39" s="219">
        <v>30</v>
      </c>
      <c r="I39" s="160">
        <v>5</v>
      </c>
      <c r="J39" s="220">
        <v>38</v>
      </c>
      <c r="K39" s="151">
        <v>2</v>
      </c>
      <c r="L39" s="221">
        <v>35</v>
      </c>
      <c r="M39" s="160">
        <v>2</v>
      </c>
      <c r="N39" s="235">
        <f>SUM(F39,I39,K39,M39)</f>
        <v>14</v>
      </c>
      <c r="O39" s="68">
        <f>N39-MIN(F39,I39,K39,M39)</f>
        <v>12</v>
      </c>
    </row>
    <row r="40" spans="1:15" ht="15" customHeight="1">
      <c r="A40" s="14">
        <f t="shared" si="0"/>
        <v>37</v>
      </c>
      <c r="B40" s="183" t="s">
        <v>128</v>
      </c>
      <c r="C40" s="190">
        <v>1996</v>
      </c>
      <c r="D40" s="94"/>
      <c r="E40" s="179"/>
      <c r="F40" s="93"/>
      <c r="G40" s="223"/>
      <c r="H40" s="95"/>
      <c r="I40" s="187"/>
      <c r="J40" s="220">
        <v>31</v>
      </c>
      <c r="K40" s="151">
        <v>2</v>
      </c>
      <c r="L40" s="221">
        <v>30</v>
      </c>
      <c r="M40" s="160">
        <v>5</v>
      </c>
      <c r="N40" s="235">
        <f>SUM(F40,I40,K40,M40)</f>
        <v>7</v>
      </c>
      <c r="O40" s="68">
        <f>N40</f>
        <v>7</v>
      </c>
    </row>
    <row r="41" spans="1:15" ht="15" customHeight="1">
      <c r="A41" s="14">
        <f t="shared" si="0"/>
        <v>38</v>
      </c>
      <c r="B41" s="185" t="s">
        <v>126</v>
      </c>
      <c r="C41" s="192">
        <v>1994</v>
      </c>
      <c r="D41" s="247"/>
      <c r="E41" s="248"/>
      <c r="F41" s="249"/>
      <c r="G41" s="250"/>
      <c r="H41" s="248"/>
      <c r="I41" s="251"/>
      <c r="J41" s="65">
        <v>29</v>
      </c>
      <c r="K41" s="198">
        <v>7</v>
      </c>
      <c r="L41" s="230"/>
      <c r="M41" s="231"/>
      <c r="N41" s="238">
        <f>SUM(F41,I41,K41,M41)</f>
        <v>7</v>
      </c>
      <c r="O41" s="100">
        <f>N41</f>
        <v>7</v>
      </c>
    </row>
    <row r="42" spans="1:15" ht="15" customHeight="1">
      <c r="A42" s="14">
        <f t="shared" si="0"/>
        <v>39</v>
      </c>
      <c r="B42" s="183" t="s">
        <v>129</v>
      </c>
      <c r="C42" s="190">
        <v>1996</v>
      </c>
      <c r="D42" s="94"/>
      <c r="E42" s="179"/>
      <c r="F42" s="93"/>
      <c r="G42" s="223"/>
      <c r="H42" s="95"/>
      <c r="I42" s="187"/>
      <c r="J42" s="220">
        <v>37</v>
      </c>
      <c r="K42" s="151">
        <v>2</v>
      </c>
      <c r="L42" s="221">
        <v>33</v>
      </c>
      <c r="M42" s="160">
        <v>2</v>
      </c>
      <c r="N42" s="235">
        <f>SUM(F42,I42,K42,M42)</f>
        <v>4</v>
      </c>
      <c r="O42" s="68">
        <f>N42</f>
        <v>4</v>
      </c>
    </row>
    <row r="43" spans="1:15" ht="15" customHeight="1">
      <c r="A43" s="14">
        <f t="shared" si="0"/>
        <v>40</v>
      </c>
      <c r="B43" s="183" t="s">
        <v>130</v>
      </c>
      <c r="C43" s="190">
        <v>1997</v>
      </c>
      <c r="D43" s="94"/>
      <c r="E43" s="179"/>
      <c r="F43" s="93"/>
      <c r="G43" s="223"/>
      <c r="H43" s="95"/>
      <c r="I43" s="187"/>
      <c r="J43" s="220">
        <v>39</v>
      </c>
      <c r="K43" s="151">
        <v>2</v>
      </c>
      <c r="L43" s="221">
        <v>37</v>
      </c>
      <c r="M43" s="160">
        <v>2</v>
      </c>
      <c r="N43" s="235">
        <f>SUM(F43,I43,K43,M43)</f>
        <v>4</v>
      </c>
      <c r="O43" s="68">
        <f>N43</f>
        <v>4</v>
      </c>
    </row>
    <row r="44" spans="1:15" ht="15" customHeight="1">
      <c r="A44" s="107">
        <f t="shared" si="0"/>
        <v>41</v>
      </c>
      <c r="B44" s="186" t="s">
        <v>148</v>
      </c>
      <c r="C44" s="193">
        <v>1999</v>
      </c>
      <c r="D44" s="239"/>
      <c r="E44" s="180"/>
      <c r="F44" s="109"/>
      <c r="G44" s="240"/>
      <c r="H44" s="181"/>
      <c r="I44" s="188"/>
      <c r="J44" s="239"/>
      <c r="K44" s="241"/>
      <c r="L44" s="242">
        <v>38</v>
      </c>
      <c r="M44" s="211">
        <v>2</v>
      </c>
      <c r="N44" s="243">
        <f>SUM(F44,I44,K44,M44)</f>
        <v>2</v>
      </c>
      <c r="O44" s="108">
        <f>N44</f>
        <v>2</v>
      </c>
    </row>
    <row r="45" spans="1:15" ht="12.75">
      <c r="A45" s="5"/>
      <c r="B45" s="32"/>
      <c r="C45" s="48"/>
      <c r="D45" s="195"/>
      <c r="E45" s="195"/>
      <c r="F45" s="196"/>
      <c r="G45" s="147"/>
      <c r="H45" s="147"/>
      <c r="I45" s="196"/>
      <c r="J45" s="195"/>
      <c r="K45" s="197"/>
      <c r="L45" s="195"/>
      <c r="M45" s="149"/>
      <c r="N45" s="150"/>
      <c r="O45" s="17"/>
    </row>
    <row r="46" spans="2:14" ht="12.75">
      <c r="B46" s="69"/>
      <c r="C46" s="70"/>
      <c r="D46" s="178"/>
      <c r="E46" s="178"/>
      <c r="F46" s="71"/>
      <c r="G46" s="89"/>
      <c r="H46" s="89"/>
      <c r="I46" s="71"/>
      <c r="J46" s="178"/>
      <c r="K46" s="72"/>
      <c r="L46" s="178"/>
      <c r="M46" s="73"/>
      <c r="N46" s="74"/>
    </row>
    <row r="47" spans="2:14" ht="12.75">
      <c r="B47" s="69"/>
      <c r="C47" s="70"/>
      <c r="D47" s="178"/>
      <c r="E47" s="178"/>
      <c r="F47" s="71"/>
      <c r="G47" s="89"/>
      <c r="H47" s="89"/>
      <c r="I47" s="71"/>
      <c r="J47" s="178"/>
      <c r="K47" s="72"/>
      <c r="L47" s="178"/>
      <c r="M47" s="73"/>
      <c r="N47" s="74"/>
    </row>
    <row r="48" spans="2:14" ht="12.75">
      <c r="B48" s="69"/>
      <c r="C48" s="70"/>
      <c r="D48" s="178"/>
      <c r="E48" s="178"/>
      <c r="F48" s="71"/>
      <c r="G48" s="89"/>
      <c r="H48" s="89"/>
      <c r="I48" s="71"/>
      <c r="J48" s="178"/>
      <c r="K48" s="72"/>
      <c r="L48" s="178"/>
      <c r="M48" s="73"/>
      <c r="N48" s="74"/>
    </row>
    <row r="49" spans="2:14" ht="12.75">
      <c r="B49" s="69"/>
      <c r="C49" s="70"/>
      <c r="D49" s="178"/>
      <c r="E49" s="178"/>
      <c r="F49" s="71"/>
      <c r="G49" s="89"/>
      <c r="H49" s="89"/>
      <c r="I49" s="71"/>
      <c r="J49" s="178"/>
      <c r="K49" s="72"/>
      <c r="L49" s="178"/>
      <c r="M49" s="73"/>
      <c r="N49" s="74"/>
    </row>
    <row r="50" spans="2:14" ht="12.75">
      <c r="B50" s="69"/>
      <c r="C50" s="70"/>
      <c r="D50" s="178"/>
      <c r="E50" s="178"/>
      <c r="F50" s="71"/>
      <c r="G50" s="89"/>
      <c r="H50" s="89"/>
      <c r="I50" s="71"/>
      <c r="J50" s="178"/>
      <c r="K50" s="72"/>
      <c r="L50" s="178"/>
      <c r="M50" s="73"/>
      <c r="N50" s="74"/>
    </row>
    <row r="51" spans="2:14" ht="12.75">
      <c r="B51" s="69"/>
      <c r="C51" s="70"/>
      <c r="D51" s="178"/>
      <c r="E51" s="178"/>
      <c r="F51" s="71"/>
      <c r="G51" s="89"/>
      <c r="H51" s="89"/>
      <c r="I51" s="71"/>
      <c r="J51" s="178"/>
      <c r="K51" s="72"/>
      <c r="L51" s="178"/>
      <c r="M51" s="73"/>
      <c r="N51" s="74"/>
    </row>
    <row r="52" spans="2:14" ht="12.75">
      <c r="B52" s="69"/>
      <c r="C52" s="70"/>
      <c r="D52" s="178"/>
      <c r="E52" s="178"/>
      <c r="F52" s="71"/>
      <c r="G52" s="89"/>
      <c r="H52" s="89"/>
      <c r="I52" s="71"/>
      <c r="J52" s="178"/>
      <c r="K52" s="72"/>
      <c r="L52" s="178"/>
      <c r="M52" s="73"/>
      <c r="N52" s="74"/>
    </row>
    <row r="53" spans="2:14" ht="12.75">
      <c r="B53" s="69"/>
      <c r="C53" s="70"/>
      <c r="D53" s="178"/>
      <c r="E53" s="178"/>
      <c r="F53" s="71"/>
      <c r="G53" s="89"/>
      <c r="H53" s="89"/>
      <c r="I53" s="71"/>
      <c r="J53" s="178"/>
      <c r="K53" s="72"/>
      <c r="L53" s="178"/>
      <c r="M53" s="73"/>
      <c r="N53" s="74"/>
    </row>
    <row r="54" spans="2:14" ht="12.75">
      <c r="B54" s="69"/>
      <c r="C54" s="70"/>
      <c r="D54" s="178"/>
      <c r="E54" s="178"/>
      <c r="F54" s="71"/>
      <c r="G54" s="89"/>
      <c r="H54" s="89"/>
      <c r="I54" s="71"/>
      <c r="J54" s="178"/>
      <c r="K54" s="72"/>
      <c r="L54" s="178"/>
      <c r="M54" s="73"/>
      <c r="N54" s="74"/>
    </row>
    <row r="55" spans="2:14" ht="12.75">
      <c r="B55" s="69"/>
      <c r="C55" s="70"/>
      <c r="D55" s="178"/>
      <c r="E55" s="178"/>
      <c r="F55" s="71"/>
      <c r="G55" s="89"/>
      <c r="H55" s="89"/>
      <c r="I55" s="71"/>
      <c r="J55" s="178"/>
      <c r="K55" s="72"/>
      <c r="L55" s="178"/>
      <c r="M55" s="73"/>
      <c r="N55" s="74"/>
    </row>
    <row r="56" spans="2:14" ht="12.75">
      <c r="B56" s="69"/>
      <c r="C56" s="70"/>
      <c r="D56" s="178"/>
      <c r="E56" s="178"/>
      <c r="F56" s="71"/>
      <c r="G56" s="89"/>
      <c r="H56" s="89"/>
      <c r="I56" s="71"/>
      <c r="J56" s="178"/>
      <c r="K56" s="72"/>
      <c r="L56" s="178"/>
      <c r="M56" s="73"/>
      <c r="N56" s="74"/>
    </row>
    <row r="57" spans="2:14" ht="12.75">
      <c r="B57" s="69"/>
      <c r="C57" s="70"/>
      <c r="D57" s="178"/>
      <c r="E57" s="178"/>
      <c r="F57" s="71"/>
      <c r="G57" s="89"/>
      <c r="H57" s="89"/>
      <c r="I57" s="71"/>
      <c r="J57" s="178"/>
      <c r="K57" s="72"/>
      <c r="L57" s="178"/>
      <c r="M57" s="73"/>
      <c r="N57" s="74"/>
    </row>
    <row r="58" spans="2:14" ht="12.75">
      <c r="B58" s="69"/>
      <c r="C58" s="70"/>
      <c r="D58" s="178"/>
      <c r="E58" s="178"/>
      <c r="F58" s="71"/>
      <c r="G58" s="89"/>
      <c r="H58" s="89"/>
      <c r="I58" s="71"/>
      <c r="J58" s="178"/>
      <c r="K58" s="72"/>
      <c r="L58" s="178"/>
      <c r="M58" s="73"/>
      <c r="N58" s="74"/>
    </row>
    <row r="59" spans="2:14" ht="12.75">
      <c r="B59" s="69"/>
      <c r="C59" s="70"/>
      <c r="D59" s="178"/>
      <c r="E59" s="178"/>
      <c r="F59" s="71"/>
      <c r="G59" s="89"/>
      <c r="H59" s="89"/>
      <c r="I59" s="71"/>
      <c r="J59" s="178"/>
      <c r="K59" s="72"/>
      <c r="L59" s="178"/>
      <c r="M59" s="73"/>
      <c r="N59" s="74"/>
    </row>
    <row r="60" spans="2:14" ht="12.75">
      <c r="B60" s="69"/>
      <c r="C60" s="70"/>
      <c r="D60" s="178"/>
      <c r="E60" s="178"/>
      <c r="F60" s="71"/>
      <c r="G60" s="89"/>
      <c r="H60" s="89"/>
      <c r="I60" s="71"/>
      <c r="J60" s="178"/>
      <c r="K60" s="72"/>
      <c r="L60" s="178"/>
      <c r="M60" s="73"/>
      <c r="N60" s="74"/>
    </row>
    <row r="61" spans="2:14" ht="12.75">
      <c r="B61" s="26"/>
      <c r="C61" s="66"/>
      <c r="D61" s="66"/>
      <c r="E61" s="66"/>
      <c r="F61" s="26"/>
      <c r="G61" s="66"/>
      <c r="H61" s="66"/>
      <c r="I61" s="26"/>
      <c r="J61" s="66"/>
      <c r="K61" s="26"/>
      <c r="L61" s="66"/>
      <c r="M61" s="26"/>
      <c r="N61" s="66"/>
    </row>
    <row r="62" spans="2:14" ht="12.75">
      <c r="B62" s="26"/>
      <c r="C62" s="66"/>
      <c r="D62" s="66"/>
      <c r="E62" s="66"/>
      <c r="F62" s="26"/>
      <c r="G62" s="66"/>
      <c r="H62" s="66"/>
      <c r="I62" s="26"/>
      <c r="J62" s="66"/>
      <c r="K62" s="26"/>
      <c r="L62" s="66"/>
      <c r="M62" s="26"/>
      <c r="N62" s="66"/>
    </row>
  </sheetData>
  <sheetProtection/>
  <mergeCells count="5">
    <mergeCell ref="D2:F2"/>
    <mergeCell ref="G2:I2"/>
    <mergeCell ref="J2:K2"/>
    <mergeCell ref="L2:M2"/>
    <mergeCell ref="A1:O1"/>
  </mergeCells>
  <printOptions/>
  <pageMargins left="1.07" right="0.48" top="0.5" bottom="0.41" header="0.4" footer="0.13"/>
  <pageSetup horizontalDpi="300" verticalDpi="300" orientation="landscape" paperSize="9" r:id="rId1"/>
  <headerFooter alignWithMargins="0">
    <oddFooter>&amp;L&amp;"Times New Roman,обычный"Космачева Елена Ремовна&amp;C&amp;"Times New Roman,обычный"&amp;F    &amp;A&amp;R&amp;"Times New Roman,обычный"&amp;D  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="120" zoomScaleNormal="120" zoomScalePageLayoutView="0" workbookViewId="0" topLeftCell="A1">
      <selection activeCell="R7" sqref="R7"/>
    </sheetView>
  </sheetViews>
  <sheetFormatPr defaultColWidth="9.00390625" defaultRowHeight="12.75"/>
  <cols>
    <col min="1" max="1" width="6.25390625" style="30" customWidth="1"/>
    <col min="2" max="2" width="21.875" style="30" customWidth="1"/>
    <col min="3" max="3" width="6.875" style="49" customWidth="1"/>
    <col min="4" max="5" width="6.75390625" style="49" customWidth="1"/>
    <col min="6" max="6" width="8.00390625" style="31" customWidth="1"/>
    <col min="7" max="8" width="6.75390625" style="49" customWidth="1"/>
    <col min="9" max="9" width="7.875" style="31" customWidth="1"/>
    <col min="10" max="10" width="6.75390625" style="49" customWidth="1"/>
    <col min="11" max="11" width="8.125" style="31" customWidth="1"/>
    <col min="12" max="12" width="6.75390625" style="49" customWidth="1"/>
    <col min="13" max="13" width="7.875" style="31" customWidth="1"/>
    <col min="14" max="14" width="10.75390625" style="49" customWidth="1"/>
    <col min="15" max="15" width="9.125" style="49" customWidth="1"/>
    <col min="16" max="16384" width="9.125" style="30" customWidth="1"/>
  </cols>
  <sheetData>
    <row r="1" spans="1:15" ht="21.75" customHeight="1" thickBot="1">
      <c r="A1" s="208" t="s">
        <v>152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52"/>
    </row>
    <row r="2" spans="1:14" ht="39" customHeight="1" thickBot="1">
      <c r="A2" s="29"/>
      <c r="B2" s="32"/>
      <c r="C2" s="48"/>
      <c r="D2" s="200" t="s">
        <v>35</v>
      </c>
      <c r="E2" s="201"/>
      <c r="F2" s="209"/>
      <c r="G2" s="201" t="s">
        <v>36</v>
      </c>
      <c r="H2" s="201"/>
      <c r="I2" s="201"/>
      <c r="J2" s="206" t="s">
        <v>110</v>
      </c>
      <c r="K2" s="207"/>
      <c r="L2" s="206" t="s">
        <v>106</v>
      </c>
      <c r="M2" s="207"/>
      <c r="N2" s="70"/>
    </row>
    <row r="3" spans="1:15" ht="39" thickBot="1">
      <c r="A3" s="39" t="s">
        <v>15</v>
      </c>
      <c r="B3" s="58" t="s">
        <v>18</v>
      </c>
      <c r="C3" s="57" t="s">
        <v>108</v>
      </c>
      <c r="D3" s="12" t="s">
        <v>102</v>
      </c>
      <c r="E3" s="13" t="s">
        <v>105</v>
      </c>
      <c r="F3" s="22" t="s">
        <v>20</v>
      </c>
      <c r="G3" s="13" t="s">
        <v>102</v>
      </c>
      <c r="H3" s="13" t="s">
        <v>105</v>
      </c>
      <c r="I3" s="67" t="s">
        <v>20</v>
      </c>
      <c r="J3" s="12" t="s">
        <v>19</v>
      </c>
      <c r="K3" s="22" t="s">
        <v>20</v>
      </c>
      <c r="L3" s="12" t="s">
        <v>19</v>
      </c>
      <c r="M3" s="22" t="s">
        <v>20</v>
      </c>
      <c r="N3" s="142" t="s">
        <v>0</v>
      </c>
      <c r="O3" s="103" t="s">
        <v>147</v>
      </c>
    </row>
    <row r="4" spans="1:15" ht="12.75">
      <c r="A4" s="8">
        <f>1</f>
        <v>1</v>
      </c>
      <c r="B4" s="182" t="s">
        <v>73</v>
      </c>
      <c r="C4" s="189">
        <v>1991</v>
      </c>
      <c r="D4" s="38">
        <v>11</v>
      </c>
      <c r="E4" s="244">
        <v>1</v>
      </c>
      <c r="F4" s="168">
        <v>60</v>
      </c>
      <c r="G4" s="37">
        <v>9</v>
      </c>
      <c r="H4" s="244">
        <v>1</v>
      </c>
      <c r="I4" s="194">
        <v>60</v>
      </c>
      <c r="J4" s="245">
        <v>1</v>
      </c>
      <c r="K4" s="168">
        <v>60</v>
      </c>
      <c r="L4" s="245">
        <v>1</v>
      </c>
      <c r="M4" s="168">
        <v>60</v>
      </c>
      <c r="N4" s="133">
        <f>SUM(F4,I4,K4,M4)</f>
        <v>240</v>
      </c>
      <c r="O4" s="10">
        <f>N4-MIN(F4,I4,K4,M4)</f>
        <v>180</v>
      </c>
    </row>
    <row r="5" spans="1:15" ht="12.75">
      <c r="A5" s="4">
        <f aca="true" t="shared" si="0" ref="A5:A33">A4+1</f>
        <v>2</v>
      </c>
      <c r="B5" s="183" t="s">
        <v>103</v>
      </c>
      <c r="C5" s="190">
        <v>1995</v>
      </c>
      <c r="D5" s="33">
        <v>23</v>
      </c>
      <c r="E5" s="219">
        <v>3</v>
      </c>
      <c r="F5" s="151">
        <v>50</v>
      </c>
      <c r="G5" s="27">
        <v>21</v>
      </c>
      <c r="H5" s="219">
        <v>3</v>
      </c>
      <c r="I5" s="160">
        <v>50</v>
      </c>
      <c r="J5" s="220">
        <v>3</v>
      </c>
      <c r="K5" s="151">
        <v>50</v>
      </c>
      <c r="L5" s="220">
        <v>5</v>
      </c>
      <c r="M5" s="151">
        <v>44</v>
      </c>
      <c r="N5" s="133">
        <f>SUM(F5,I5,K5,M5)</f>
        <v>194</v>
      </c>
      <c r="O5" s="68">
        <f>N5-MIN(F5,I5,K5,M5)</f>
        <v>150</v>
      </c>
    </row>
    <row r="6" spans="1:15" ht="12.75">
      <c r="A6" s="4">
        <f t="shared" si="0"/>
        <v>3</v>
      </c>
      <c r="B6" s="183" t="s">
        <v>71</v>
      </c>
      <c r="C6" s="190">
        <v>1995</v>
      </c>
      <c r="D6" s="33">
        <v>36</v>
      </c>
      <c r="E6" s="219">
        <v>7</v>
      </c>
      <c r="F6" s="151">
        <v>40</v>
      </c>
      <c r="G6" s="27">
        <v>16</v>
      </c>
      <c r="H6" s="219">
        <v>2</v>
      </c>
      <c r="I6" s="160">
        <v>55</v>
      </c>
      <c r="J6" s="220">
        <v>6</v>
      </c>
      <c r="K6" s="151">
        <v>42</v>
      </c>
      <c r="L6" s="220">
        <v>4</v>
      </c>
      <c r="M6" s="151">
        <v>46</v>
      </c>
      <c r="N6" s="133">
        <f>SUM(F6,I6,K6,M6)</f>
        <v>183</v>
      </c>
      <c r="O6" s="68">
        <f>N6-MIN(F6,I6,K6,M6)</f>
        <v>143</v>
      </c>
    </row>
    <row r="7" spans="1:15" ht="12.75">
      <c r="A7" s="4">
        <f t="shared" si="0"/>
        <v>4</v>
      </c>
      <c r="B7" s="183" t="s">
        <v>72</v>
      </c>
      <c r="C7" s="190">
        <v>1990</v>
      </c>
      <c r="D7" s="33">
        <v>20</v>
      </c>
      <c r="E7" s="219">
        <v>2</v>
      </c>
      <c r="F7" s="151">
        <v>55</v>
      </c>
      <c r="G7" s="27">
        <v>31</v>
      </c>
      <c r="H7" s="219">
        <v>7</v>
      </c>
      <c r="I7" s="160">
        <v>40</v>
      </c>
      <c r="J7" s="220">
        <v>4</v>
      </c>
      <c r="K7" s="151">
        <v>46</v>
      </c>
      <c r="L7" s="220">
        <v>7</v>
      </c>
      <c r="M7" s="151">
        <v>40</v>
      </c>
      <c r="N7" s="133">
        <f>SUM(F7,I7,K7,M7)</f>
        <v>181</v>
      </c>
      <c r="O7" s="68">
        <f>N7-MIN(F7,I7,K7,M7)</f>
        <v>141</v>
      </c>
    </row>
    <row r="8" spans="1:15" ht="12.75">
      <c r="A8" s="4">
        <f t="shared" si="0"/>
        <v>5</v>
      </c>
      <c r="B8" s="183" t="s">
        <v>69</v>
      </c>
      <c r="C8" s="190">
        <v>1995</v>
      </c>
      <c r="D8" s="33">
        <v>26</v>
      </c>
      <c r="E8" s="219">
        <v>4</v>
      </c>
      <c r="F8" s="151">
        <v>46</v>
      </c>
      <c r="G8" s="27">
        <v>29</v>
      </c>
      <c r="H8" s="219">
        <v>5</v>
      </c>
      <c r="I8" s="160">
        <v>44</v>
      </c>
      <c r="J8" s="220">
        <v>14</v>
      </c>
      <c r="K8" s="151">
        <v>29</v>
      </c>
      <c r="L8" s="220">
        <v>3</v>
      </c>
      <c r="M8" s="151">
        <v>50</v>
      </c>
      <c r="N8" s="133">
        <f>SUM(F8,I8,K8,M8)</f>
        <v>169</v>
      </c>
      <c r="O8" s="68">
        <f>N8-MIN(F8,I8,K8,M8)</f>
        <v>140</v>
      </c>
    </row>
    <row r="9" spans="1:15" ht="12.75">
      <c r="A9" s="4">
        <f t="shared" si="0"/>
        <v>6</v>
      </c>
      <c r="B9" s="183" t="s">
        <v>65</v>
      </c>
      <c r="C9" s="190">
        <v>1995</v>
      </c>
      <c r="D9" s="33">
        <v>39</v>
      </c>
      <c r="E9" s="219">
        <v>8</v>
      </c>
      <c r="F9" s="151">
        <v>38</v>
      </c>
      <c r="G9" s="27">
        <v>27</v>
      </c>
      <c r="H9" s="219">
        <v>4</v>
      </c>
      <c r="I9" s="160">
        <v>46</v>
      </c>
      <c r="J9" s="220">
        <v>5</v>
      </c>
      <c r="K9" s="151">
        <v>44</v>
      </c>
      <c r="L9" s="220">
        <v>12</v>
      </c>
      <c r="M9" s="151">
        <v>31</v>
      </c>
      <c r="N9" s="133">
        <f>SUM(F9,I9,K9,M9)</f>
        <v>159</v>
      </c>
      <c r="O9" s="68">
        <f>N9-MIN(F9,I9,K9,M9)</f>
        <v>128</v>
      </c>
    </row>
    <row r="10" spans="1:15" ht="12.75">
      <c r="A10" s="4">
        <f t="shared" si="0"/>
        <v>7</v>
      </c>
      <c r="B10" s="184" t="s">
        <v>30</v>
      </c>
      <c r="C10" s="191">
        <v>1989</v>
      </c>
      <c r="D10" s="62">
        <v>34</v>
      </c>
      <c r="E10" s="274">
        <v>6</v>
      </c>
      <c r="F10" s="263">
        <v>42</v>
      </c>
      <c r="G10" s="275">
        <v>48</v>
      </c>
      <c r="H10" s="274">
        <v>15</v>
      </c>
      <c r="I10" s="264">
        <v>28</v>
      </c>
      <c r="J10" s="276">
        <v>7</v>
      </c>
      <c r="K10" s="263">
        <v>40</v>
      </c>
      <c r="L10" s="276">
        <v>6</v>
      </c>
      <c r="M10" s="263">
        <v>42</v>
      </c>
      <c r="N10" s="134">
        <f>SUM(F10,I10,K10,M10)</f>
        <v>152</v>
      </c>
      <c r="O10" s="213">
        <f>N10-MIN(F10,I10,K10,M10)</f>
        <v>124</v>
      </c>
    </row>
    <row r="11" spans="1:15" ht="12.75">
      <c r="A11" s="4">
        <f t="shared" si="0"/>
        <v>8</v>
      </c>
      <c r="B11" s="183" t="s">
        <v>2</v>
      </c>
      <c r="C11" s="190">
        <v>1992</v>
      </c>
      <c r="D11" s="4">
        <v>41</v>
      </c>
      <c r="E11" s="219">
        <v>9</v>
      </c>
      <c r="F11" s="151">
        <v>36</v>
      </c>
      <c r="G11" s="27">
        <v>30</v>
      </c>
      <c r="H11" s="219">
        <v>6</v>
      </c>
      <c r="I11" s="160">
        <v>42</v>
      </c>
      <c r="J11" s="220">
        <v>8</v>
      </c>
      <c r="K11" s="151">
        <v>38</v>
      </c>
      <c r="L11" s="220">
        <v>8</v>
      </c>
      <c r="M11" s="151">
        <v>38</v>
      </c>
      <c r="N11" s="133">
        <f>SUM(F11,I11,K11,M11)</f>
        <v>154</v>
      </c>
      <c r="O11" s="68">
        <f>N11-MIN(F11,I11,K11,M11)</f>
        <v>118</v>
      </c>
    </row>
    <row r="12" spans="1:15" ht="12.75">
      <c r="A12" s="4">
        <f t="shared" si="0"/>
        <v>9</v>
      </c>
      <c r="B12" s="183" t="s">
        <v>111</v>
      </c>
      <c r="C12" s="190">
        <v>1992</v>
      </c>
      <c r="D12" s="266"/>
      <c r="E12" s="267"/>
      <c r="F12" s="268"/>
      <c r="G12" s="269"/>
      <c r="H12" s="267"/>
      <c r="I12" s="270"/>
      <c r="J12" s="220">
        <v>2</v>
      </c>
      <c r="K12" s="151">
        <v>55</v>
      </c>
      <c r="L12" s="220">
        <v>2</v>
      </c>
      <c r="M12" s="151">
        <v>55</v>
      </c>
      <c r="N12" s="133">
        <f>SUM(F12,I12,K12,M12)</f>
        <v>110</v>
      </c>
      <c r="O12" s="68">
        <f>N12</f>
        <v>110</v>
      </c>
    </row>
    <row r="13" spans="1:15" ht="12.75">
      <c r="A13" s="4">
        <f t="shared" si="0"/>
        <v>10</v>
      </c>
      <c r="B13" s="183" t="s">
        <v>66</v>
      </c>
      <c r="C13" s="190">
        <v>1996</v>
      </c>
      <c r="D13" s="4">
        <v>31</v>
      </c>
      <c r="E13" s="219">
        <v>5</v>
      </c>
      <c r="F13" s="151">
        <v>44</v>
      </c>
      <c r="G13" s="27">
        <v>42</v>
      </c>
      <c r="H13" s="219">
        <v>11</v>
      </c>
      <c r="I13" s="160">
        <v>32</v>
      </c>
      <c r="J13" s="220">
        <v>10</v>
      </c>
      <c r="K13" s="151">
        <v>34</v>
      </c>
      <c r="L13" s="220">
        <v>11</v>
      </c>
      <c r="M13" s="151">
        <v>32</v>
      </c>
      <c r="N13" s="133">
        <f>SUM(F13,I13,K13,M13)</f>
        <v>142</v>
      </c>
      <c r="O13" s="10">
        <f>N13-MIN(F13,I13,K13,M13)</f>
        <v>110</v>
      </c>
    </row>
    <row r="14" spans="1:15" ht="12.75">
      <c r="A14" s="4">
        <f t="shared" si="0"/>
        <v>11</v>
      </c>
      <c r="B14" s="183" t="s">
        <v>74</v>
      </c>
      <c r="C14" s="190">
        <v>1992</v>
      </c>
      <c r="D14" s="33">
        <v>46</v>
      </c>
      <c r="E14" s="219">
        <v>11</v>
      </c>
      <c r="F14" s="151">
        <v>32</v>
      </c>
      <c r="G14" s="27">
        <v>39</v>
      </c>
      <c r="H14" s="219">
        <v>8</v>
      </c>
      <c r="I14" s="160">
        <v>38</v>
      </c>
      <c r="J14" s="220">
        <v>11</v>
      </c>
      <c r="K14" s="151">
        <v>32</v>
      </c>
      <c r="L14" s="220">
        <v>9</v>
      </c>
      <c r="M14" s="151">
        <v>36</v>
      </c>
      <c r="N14" s="133">
        <f>SUM(F14,I14,K14,M14)</f>
        <v>138</v>
      </c>
      <c r="O14" s="68">
        <f>N14-MIN(F14,I14,K14,M14)</f>
        <v>106</v>
      </c>
    </row>
    <row r="15" spans="1:15" ht="12.75">
      <c r="A15" s="4">
        <f t="shared" si="0"/>
        <v>12</v>
      </c>
      <c r="B15" s="183" t="s">
        <v>64</v>
      </c>
      <c r="C15" s="190">
        <v>1993</v>
      </c>
      <c r="D15" s="4">
        <v>48</v>
      </c>
      <c r="E15" s="219">
        <v>13</v>
      </c>
      <c r="F15" s="151">
        <v>30</v>
      </c>
      <c r="G15" s="27">
        <v>40</v>
      </c>
      <c r="H15" s="219">
        <v>9</v>
      </c>
      <c r="I15" s="160">
        <v>36</v>
      </c>
      <c r="J15" s="220">
        <v>9</v>
      </c>
      <c r="K15" s="151">
        <v>36</v>
      </c>
      <c r="L15" s="220">
        <v>10</v>
      </c>
      <c r="M15" s="151">
        <v>34</v>
      </c>
      <c r="N15" s="133">
        <f>SUM(F15,I15,K15,M15)</f>
        <v>136</v>
      </c>
      <c r="O15" s="10">
        <f>N15-MIN(F15,I15,K15,M15)</f>
        <v>106</v>
      </c>
    </row>
    <row r="16" spans="1:15" ht="12.75">
      <c r="A16" s="4">
        <f t="shared" si="0"/>
        <v>13</v>
      </c>
      <c r="B16" s="183" t="s">
        <v>67</v>
      </c>
      <c r="C16" s="190">
        <v>1996</v>
      </c>
      <c r="D16" s="33">
        <v>47</v>
      </c>
      <c r="E16" s="219">
        <v>12</v>
      </c>
      <c r="F16" s="151">
        <v>31</v>
      </c>
      <c r="G16" s="27">
        <v>44</v>
      </c>
      <c r="H16" s="219">
        <v>13</v>
      </c>
      <c r="I16" s="160">
        <v>30</v>
      </c>
      <c r="J16" s="220">
        <v>15</v>
      </c>
      <c r="K16" s="151">
        <v>28</v>
      </c>
      <c r="L16" s="220">
        <v>13</v>
      </c>
      <c r="M16" s="151">
        <v>30</v>
      </c>
      <c r="N16" s="133">
        <f>SUM(F16,I16,K16,M16)</f>
        <v>119</v>
      </c>
      <c r="O16" s="10">
        <f>N16-MIN(F16,I16,K16,M16)</f>
        <v>91</v>
      </c>
    </row>
    <row r="17" spans="1:15" ht="12.75">
      <c r="A17" s="4">
        <f t="shared" si="0"/>
        <v>14</v>
      </c>
      <c r="B17" s="183" t="s">
        <v>68</v>
      </c>
      <c r="C17" s="190">
        <v>1996</v>
      </c>
      <c r="D17" s="33">
        <v>58</v>
      </c>
      <c r="E17" s="219">
        <v>20</v>
      </c>
      <c r="F17" s="151">
        <v>23</v>
      </c>
      <c r="G17" s="27">
        <v>41</v>
      </c>
      <c r="H17" s="219">
        <v>10</v>
      </c>
      <c r="I17" s="160">
        <v>34</v>
      </c>
      <c r="J17" s="220">
        <v>22</v>
      </c>
      <c r="K17" s="151">
        <v>21</v>
      </c>
      <c r="L17" s="220">
        <v>14</v>
      </c>
      <c r="M17" s="151">
        <v>29</v>
      </c>
      <c r="N17" s="133">
        <f>SUM(F17,I17,K17,M17)</f>
        <v>107</v>
      </c>
      <c r="O17" s="10">
        <f>N17-MIN(F17,I17,K17,M17)</f>
        <v>86</v>
      </c>
    </row>
    <row r="18" spans="1:15" ht="12.75">
      <c r="A18" s="4">
        <f t="shared" si="0"/>
        <v>15</v>
      </c>
      <c r="B18" s="185" t="s">
        <v>70</v>
      </c>
      <c r="C18" s="192">
        <v>1994</v>
      </c>
      <c r="D18" s="50">
        <v>49</v>
      </c>
      <c r="E18" s="219">
        <v>14</v>
      </c>
      <c r="F18" s="151">
        <v>29</v>
      </c>
      <c r="G18" s="51">
        <v>53</v>
      </c>
      <c r="H18" s="219">
        <v>18</v>
      </c>
      <c r="I18" s="160">
        <v>25</v>
      </c>
      <c r="J18" s="220">
        <v>16</v>
      </c>
      <c r="K18" s="151">
        <v>27</v>
      </c>
      <c r="L18" s="220">
        <v>15</v>
      </c>
      <c r="M18" s="151">
        <v>28</v>
      </c>
      <c r="N18" s="135">
        <f>SUM(F18,I18,K18,M18)</f>
        <v>109</v>
      </c>
      <c r="O18" s="47">
        <f>N18-MIN(F18,I18,K18,M18)</f>
        <v>84</v>
      </c>
    </row>
    <row r="19" spans="1:15" ht="12.75">
      <c r="A19" s="4">
        <f t="shared" si="0"/>
        <v>16</v>
      </c>
      <c r="B19" s="183" t="s">
        <v>63</v>
      </c>
      <c r="C19" s="190">
        <v>1998</v>
      </c>
      <c r="D19" s="4">
        <v>51</v>
      </c>
      <c r="E19" s="219">
        <v>15</v>
      </c>
      <c r="F19" s="151">
        <v>28</v>
      </c>
      <c r="G19" s="27">
        <v>46</v>
      </c>
      <c r="H19" s="219">
        <v>14</v>
      </c>
      <c r="I19" s="160">
        <v>29</v>
      </c>
      <c r="J19" s="220">
        <v>19</v>
      </c>
      <c r="K19" s="151">
        <v>24</v>
      </c>
      <c r="L19" s="220">
        <v>16</v>
      </c>
      <c r="M19" s="151">
        <v>27</v>
      </c>
      <c r="N19" s="133">
        <f>SUM(F19,I19,K19,M19)</f>
        <v>108</v>
      </c>
      <c r="O19" s="10">
        <f>N19-MIN(F19,I19,K19,M19)</f>
        <v>84</v>
      </c>
    </row>
    <row r="20" spans="1:15" ht="15.75" customHeight="1">
      <c r="A20" s="4">
        <f t="shared" si="0"/>
        <v>17</v>
      </c>
      <c r="B20" s="183" t="s">
        <v>62</v>
      </c>
      <c r="C20" s="190">
        <v>1997</v>
      </c>
      <c r="D20" s="4">
        <v>54</v>
      </c>
      <c r="E20" s="219">
        <v>17</v>
      </c>
      <c r="F20" s="151">
        <v>26</v>
      </c>
      <c r="G20" s="27">
        <v>49</v>
      </c>
      <c r="H20" s="219">
        <v>16</v>
      </c>
      <c r="I20" s="160">
        <v>27</v>
      </c>
      <c r="J20" s="220">
        <v>12</v>
      </c>
      <c r="K20" s="151">
        <v>31</v>
      </c>
      <c r="L20" s="220">
        <v>20</v>
      </c>
      <c r="M20" s="151">
        <v>23</v>
      </c>
      <c r="N20" s="133">
        <f>SUM(F20,I20,K20,M20)</f>
        <v>107</v>
      </c>
      <c r="O20" s="10">
        <f>N20-MIN(F20,I20,K20,M20)</f>
        <v>84</v>
      </c>
    </row>
    <row r="21" spans="1:15" ht="15.75" customHeight="1">
      <c r="A21" s="4">
        <f t="shared" si="0"/>
        <v>18</v>
      </c>
      <c r="B21" s="183" t="s">
        <v>150</v>
      </c>
      <c r="C21" s="190">
        <v>2000</v>
      </c>
      <c r="D21" s="4">
        <v>52</v>
      </c>
      <c r="E21" s="219">
        <v>16</v>
      </c>
      <c r="F21" s="151">
        <v>27</v>
      </c>
      <c r="G21" s="25">
        <v>56</v>
      </c>
      <c r="H21" s="219">
        <v>19</v>
      </c>
      <c r="I21" s="160">
        <v>24</v>
      </c>
      <c r="J21" s="220">
        <v>20</v>
      </c>
      <c r="K21" s="151">
        <v>23</v>
      </c>
      <c r="L21" s="220">
        <v>18</v>
      </c>
      <c r="M21" s="151">
        <v>25</v>
      </c>
      <c r="N21" s="133">
        <f>SUM(F21,I21,K21,M21)</f>
        <v>99</v>
      </c>
      <c r="O21" s="10">
        <f>N21-MIN(F21,I21,K21,M21)</f>
        <v>76</v>
      </c>
    </row>
    <row r="22" spans="1:15" ht="12.75">
      <c r="A22" s="4">
        <f t="shared" si="0"/>
        <v>19</v>
      </c>
      <c r="B22" s="183" t="s">
        <v>61</v>
      </c>
      <c r="C22" s="190">
        <v>1998</v>
      </c>
      <c r="D22" s="4">
        <v>55</v>
      </c>
      <c r="E22" s="219">
        <v>18</v>
      </c>
      <c r="F22" s="151">
        <v>25</v>
      </c>
      <c r="G22" s="25">
        <v>59</v>
      </c>
      <c r="H22" s="219">
        <v>20</v>
      </c>
      <c r="I22" s="160">
        <v>23</v>
      </c>
      <c r="J22" s="220">
        <v>18</v>
      </c>
      <c r="K22" s="151">
        <v>25</v>
      </c>
      <c r="L22" s="220">
        <v>24</v>
      </c>
      <c r="M22" s="151">
        <v>17</v>
      </c>
      <c r="N22" s="133">
        <f>SUM(F22,I22,K22,M22)</f>
        <v>90</v>
      </c>
      <c r="O22" s="10">
        <f>N22-MIN(F22,I22,K22,M22)</f>
        <v>73</v>
      </c>
    </row>
    <row r="23" spans="1:15" ht="12.75">
      <c r="A23" s="4">
        <f t="shared" si="0"/>
        <v>20</v>
      </c>
      <c r="B23" s="183" t="s">
        <v>33</v>
      </c>
      <c r="C23" s="190">
        <v>1993</v>
      </c>
      <c r="D23" s="33">
        <v>44</v>
      </c>
      <c r="E23" s="219">
        <v>10</v>
      </c>
      <c r="F23" s="151">
        <v>34</v>
      </c>
      <c r="G23" s="27">
        <v>43</v>
      </c>
      <c r="H23" s="219">
        <v>12</v>
      </c>
      <c r="I23" s="160">
        <v>31</v>
      </c>
      <c r="J23" s="92"/>
      <c r="K23" s="265"/>
      <c r="L23" s="260"/>
      <c r="M23" s="271"/>
      <c r="N23" s="133">
        <f>SUM(F23,I23,K23,M23)</f>
        <v>65</v>
      </c>
      <c r="O23" s="10">
        <f>N23</f>
        <v>65</v>
      </c>
    </row>
    <row r="24" spans="1:15" ht="12.75">
      <c r="A24" s="4">
        <f t="shared" si="0"/>
        <v>21</v>
      </c>
      <c r="B24" s="183" t="s">
        <v>112</v>
      </c>
      <c r="C24" s="190">
        <v>1999</v>
      </c>
      <c r="D24" s="266"/>
      <c r="E24" s="267"/>
      <c r="F24" s="268"/>
      <c r="G24" s="269"/>
      <c r="H24" s="267"/>
      <c r="I24" s="270"/>
      <c r="J24" s="220">
        <v>13</v>
      </c>
      <c r="K24" s="151">
        <v>30</v>
      </c>
      <c r="L24" s="220">
        <v>19</v>
      </c>
      <c r="M24" s="151">
        <v>24</v>
      </c>
      <c r="N24" s="133">
        <f>SUM(F24,I24,K24,M24)</f>
        <v>54</v>
      </c>
      <c r="O24" s="68">
        <f>N24</f>
        <v>54</v>
      </c>
    </row>
    <row r="25" spans="1:15" ht="12.75">
      <c r="A25" s="4">
        <f t="shared" si="0"/>
        <v>22</v>
      </c>
      <c r="B25" s="183" t="s">
        <v>113</v>
      </c>
      <c r="C25" s="190">
        <v>1992</v>
      </c>
      <c r="D25" s="266"/>
      <c r="E25" s="267"/>
      <c r="F25" s="268"/>
      <c r="G25" s="269"/>
      <c r="H25" s="267"/>
      <c r="I25" s="270"/>
      <c r="J25" s="220">
        <v>17</v>
      </c>
      <c r="K25" s="151">
        <v>26</v>
      </c>
      <c r="L25" s="220">
        <v>17</v>
      </c>
      <c r="M25" s="151">
        <v>26</v>
      </c>
      <c r="N25" s="133">
        <f>SUM(F25,I25,K25,M25)</f>
        <v>52</v>
      </c>
      <c r="O25" s="10">
        <f>N25</f>
        <v>52</v>
      </c>
    </row>
    <row r="26" spans="1:15" ht="12.75">
      <c r="A26" s="4">
        <f t="shared" si="0"/>
        <v>23</v>
      </c>
      <c r="B26" s="183" t="s">
        <v>60</v>
      </c>
      <c r="C26" s="190">
        <v>1997</v>
      </c>
      <c r="D26" s="4">
        <v>56</v>
      </c>
      <c r="E26" s="219">
        <v>19</v>
      </c>
      <c r="F26" s="151">
        <v>24</v>
      </c>
      <c r="G26" s="25">
        <v>50</v>
      </c>
      <c r="H26" s="219">
        <v>17</v>
      </c>
      <c r="I26" s="160">
        <v>26</v>
      </c>
      <c r="J26" s="92"/>
      <c r="K26" s="265"/>
      <c r="L26" s="260"/>
      <c r="M26" s="271"/>
      <c r="N26" s="176">
        <f>SUM(F26,I26,K26,M26)</f>
        <v>50</v>
      </c>
      <c r="O26" s="68">
        <f>N26</f>
        <v>50</v>
      </c>
    </row>
    <row r="27" spans="1:15" ht="12.75">
      <c r="A27" s="4">
        <f t="shared" si="0"/>
        <v>24</v>
      </c>
      <c r="B27" s="183" t="s">
        <v>114</v>
      </c>
      <c r="C27" s="190">
        <v>1997</v>
      </c>
      <c r="D27" s="266"/>
      <c r="E27" s="267"/>
      <c r="F27" s="268"/>
      <c r="G27" s="269"/>
      <c r="H27" s="267"/>
      <c r="I27" s="270"/>
      <c r="J27" s="220">
        <v>21</v>
      </c>
      <c r="K27" s="151">
        <v>22</v>
      </c>
      <c r="L27" s="220">
        <v>25</v>
      </c>
      <c r="M27" s="151">
        <v>15</v>
      </c>
      <c r="N27" s="176">
        <f>SUM(F27,I27,K27,M27)</f>
        <v>37</v>
      </c>
      <c r="O27" s="10">
        <f>N27</f>
        <v>37</v>
      </c>
    </row>
    <row r="28" spans="1:15" ht="12.75">
      <c r="A28" s="4">
        <f t="shared" si="0"/>
        <v>25</v>
      </c>
      <c r="B28" s="184" t="s">
        <v>117</v>
      </c>
      <c r="C28" s="191">
        <v>1989</v>
      </c>
      <c r="D28" s="258"/>
      <c r="E28" s="256"/>
      <c r="F28" s="259"/>
      <c r="G28" s="255"/>
      <c r="H28" s="256"/>
      <c r="I28" s="257"/>
      <c r="J28" s="276">
        <v>25</v>
      </c>
      <c r="K28" s="263">
        <v>15</v>
      </c>
      <c r="L28" s="276">
        <v>22</v>
      </c>
      <c r="M28" s="263">
        <v>21</v>
      </c>
      <c r="N28" s="254">
        <f>SUM(F28,I28,K28,M28)</f>
        <v>36</v>
      </c>
      <c r="O28" s="213">
        <f>N28</f>
        <v>36</v>
      </c>
    </row>
    <row r="29" spans="1:15" ht="12.75">
      <c r="A29" s="4">
        <f t="shared" si="0"/>
        <v>26</v>
      </c>
      <c r="B29" s="183" t="s">
        <v>118</v>
      </c>
      <c r="C29" s="190">
        <v>1998</v>
      </c>
      <c r="D29" s="266"/>
      <c r="E29" s="267"/>
      <c r="F29" s="268"/>
      <c r="G29" s="269"/>
      <c r="H29" s="267"/>
      <c r="I29" s="270"/>
      <c r="J29" s="220">
        <v>26</v>
      </c>
      <c r="K29" s="151">
        <v>13</v>
      </c>
      <c r="L29" s="220">
        <v>21</v>
      </c>
      <c r="M29" s="151">
        <v>22</v>
      </c>
      <c r="N29" s="176">
        <f>SUM(F29,I29,K29,M29)</f>
        <v>35</v>
      </c>
      <c r="O29" s="68">
        <f>N29</f>
        <v>35</v>
      </c>
    </row>
    <row r="30" spans="1:15" ht="12.75">
      <c r="A30" s="4">
        <f t="shared" si="0"/>
        <v>27</v>
      </c>
      <c r="B30" s="183" t="s">
        <v>115</v>
      </c>
      <c r="C30" s="190">
        <v>1998</v>
      </c>
      <c r="D30" s="266"/>
      <c r="E30" s="267"/>
      <c r="F30" s="268"/>
      <c r="G30" s="269"/>
      <c r="H30" s="267"/>
      <c r="I30" s="270"/>
      <c r="J30" s="220">
        <v>23</v>
      </c>
      <c r="K30" s="151">
        <v>19</v>
      </c>
      <c r="L30" s="220">
        <v>26</v>
      </c>
      <c r="M30" s="151">
        <v>13</v>
      </c>
      <c r="N30" s="176">
        <f>SUM(F30,I30,K30,M30)</f>
        <v>32</v>
      </c>
      <c r="O30" s="68">
        <f>N30</f>
        <v>32</v>
      </c>
    </row>
    <row r="31" spans="1:15" ht="12.75">
      <c r="A31" s="4">
        <f t="shared" si="0"/>
        <v>28</v>
      </c>
      <c r="B31" s="183" t="s">
        <v>119</v>
      </c>
      <c r="C31" s="190">
        <v>1997</v>
      </c>
      <c r="D31" s="266"/>
      <c r="E31" s="267"/>
      <c r="F31" s="268"/>
      <c r="G31" s="269"/>
      <c r="H31" s="267"/>
      <c r="I31" s="270"/>
      <c r="J31" s="220">
        <v>27</v>
      </c>
      <c r="K31" s="151">
        <v>11</v>
      </c>
      <c r="L31" s="220">
        <v>23</v>
      </c>
      <c r="M31" s="151">
        <v>19</v>
      </c>
      <c r="N31" s="176">
        <f>SUM(F31,I31,K31,M31)</f>
        <v>30</v>
      </c>
      <c r="O31" s="10">
        <f>N31</f>
        <v>30</v>
      </c>
    </row>
    <row r="32" spans="1:15" ht="12.75">
      <c r="A32" s="4">
        <f t="shared" si="0"/>
        <v>29</v>
      </c>
      <c r="B32" s="183" t="s">
        <v>120</v>
      </c>
      <c r="C32" s="190">
        <v>1997</v>
      </c>
      <c r="D32" s="266"/>
      <c r="E32" s="267"/>
      <c r="F32" s="268"/>
      <c r="G32" s="269"/>
      <c r="H32" s="267"/>
      <c r="I32" s="270"/>
      <c r="J32" s="220">
        <v>28</v>
      </c>
      <c r="K32" s="151">
        <v>9</v>
      </c>
      <c r="L32" s="220">
        <v>27</v>
      </c>
      <c r="M32" s="151">
        <v>11</v>
      </c>
      <c r="N32" s="176">
        <f>SUM(F32,I32,K32,M32)</f>
        <v>20</v>
      </c>
      <c r="O32" s="68">
        <f>N32</f>
        <v>20</v>
      </c>
    </row>
    <row r="33" spans="1:15" ht="12.75">
      <c r="A33" s="124">
        <f t="shared" si="0"/>
        <v>30</v>
      </c>
      <c r="B33" s="186" t="s">
        <v>116</v>
      </c>
      <c r="C33" s="193">
        <v>1996</v>
      </c>
      <c r="D33" s="277"/>
      <c r="E33" s="278"/>
      <c r="F33" s="279"/>
      <c r="G33" s="280"/>
      <c r="H33" s="278"/>
      <c r="I33" s="281"/>
      <c r="J33" s="282">
        <v>24</v>
      </c>
      <c r="K33" s="212">
        <v>17</v>
      </c>
      <c r="L33" s="283"/>
      <c r="M33" s="284" t="s">
        <v>146</v>
      </c>
      <c r="N33" s="273">
        <f>SUM(F33,I33,K33,M33)</f>
        <v>17</v>
      </c>
      <c r="O33" s="108">
        <f>N33</f>
        <v>17</v>
      </c>
    </row>
    <row r="34" spans="1:15" ht="12.75">
      <c r="A34" s="32"/>
      <c r="B34" s="32"/>
      <c r="C34" s="48"/>
      <c r="D34" s="48"/>
      <c r="E34" s="48"/>
      <c r="F34" s="177"/>
      <c r="G34" s="48"/>
      <c r="H34" s="48"/>
      <c r="I34" s="177"/>
      <c r="J34" s="48"/>
      <c r="K34" s="177"/>
      <c r="L34" s="48"/>
      <c r="M34" s="177"/>
      <c r="N34" s="48"/>
      <c r="O34" s="48"/>
    </row>
  </sheetData>
  <sheetProtection/>
  <mergeCells count="5">
    <mergeCell ref="D2:F2"/>
    <mergeCell ref="G2:I2"/>
    <mergeCell ref="J2:K2"/>
    <mergeCell ref="L2:M2"/>
    <mergeCell ref="A1:O1"/>
  </mergeCells>
  <printOptions/>
  <pageMargins left="1.07" right="0.48" top="0.5" bottom="0.41" header="0.4" footer="0.13"/>
  <pageSetup horizontalDpi="300" verticalDpi="300" orientation="landscape" paperSize="9" r:id="rId1"/>
  <headerFooter alignWithMargins="0">
    <oddFooter>&amp;L&amp;"Times New Roman,обычный"Космачева Елена Ремовна&amp;C&amp;"Times New Roman,обычный"&amp;F    &amp;A&amp;R&amp;"Times New Roman,обычный"&amp;D 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zoomScale="110" zoomScaleNormal="110" zoomScalePageLayoutView="0" workbookViewId="0" topLeftCell="A1">
      <selection activeCell="L21" sqref="L21"/>
    </sheetView>
  </sheetViews>
  <sheetFormatPr defaultColWidth="9.00390625" defaultRowHeight="12.75"/>
  <cols>
    <col min="1" max="1" width="7.00390625" style="0" customWidth="1"/>
    <col min="2" max="2" width="20.25390625" style="2" customWidth="1"/>
    <col min="3" max="3" width="8.375" style="2" customWidth="1"/>
    <col min="4" max="5" width="6.75390625" style="15" customWidth="1"/>
    <col min="6" max="6" width="8.125" style="9" customWidth="1"/>
    <col min="7" max="8" width="6.75390625" style="15" customWidth="1"/>
    <col min="9" max="9" width="8.00390625" style="9" customWidth="1"/>
    <col min="10" max="10" width="6.75390625" style="15" customWidth="1"/>
    <col min="11" max="11" width="9.00390625" style="9" customWidth="1"/>
    <col min="12" max="12" width="6.75390625" style="15" customWidth="1"/>
    <col min="13" max="13" width="8.75390625" style="9" customWidth="1"/>
    <col min="14" max="14" width="9.875" style="0" customWidth="1"/>
    <col min="15" max="15" width="11.00390625" style="9" customWidth="1"/>
  </cols>
  <sheetData>
    <row r="1" spans="1:15" s="3" customFormat="1" ht="21.75" customHeight="1" thickBot="1">
      <c r="A1" s="285" t="s">
        <v>153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86"/>
    </row>
    <row r="2" spans="1:14" ht="39" customHeight="1" thickBot="1">
      <c r="A2" s="6"/>
      <c r="B2" s="5"/>
      <c r="C2" s="5"/>
      <c r="D2" s="206" t="s">
        <v>35</v>
      </c>
      <c r="E2" s="204"/>
      <c r="F2" s="207"/>
      <c r="G2" s="204" t="s">
        <v>36</v>
      </c>
      <c r="H2" s="204"/>
      <c r="I2" s="205"/>
      <c r="J2" s="206" t="s">
        <v>110</v>
      </c>
      <c r="K2" s="207"/>
      <c r="L2" s="204" t="s">
        <v>106</v>
      </c>
      <c r="M2" s="207"/>
      <c r="N2" s="166"/>
    </row>
    <row r="3" spans="1:15" s="15" customFormat="1" ht="39" thickBot="1">
      <c r="A3" s="11" t="s">
        <v>15</v>
      </c>
      <c r="B3" s="56" t="s">
        <v>18</v>
      </c>
      <c r="C3" s="57" t="s">
        <v>108</v>
      </c>
      <c r="D3" s="136" t="s">
        <v>102</v>
      </c>
      <c r="E3" s="216" t="s">
        <v>105</v>
      </c>
      <c r="F3" s="137" t="s">
        <v>20</v>
      </c>
      <c r="G3" s="216" t="s">
        <v>102</v>
      </c>
      <c r="H3" s="216" t="s">
        <v>105</v>
      </c>
      <c r="I3" s="217" t="s">
        <v>20</v>
      </c>
      <c r="J3" s="136" t="s">
        <v>19</v>
      </c>
      <c r="K3" s="137" t="s">
        <v>20</v>
      </c>
      <c r="L3" s="216" t="s">
        <v>19</v>
      </c>
      <c r="M3" s="217" t="s">
        <v>20</v>
      </c>
      <c r="N3" s="18" t="s">
        <v>0</v>
      </c>
      <c r="O3" s="167" t="s">
        <v>147</v>
      </c>
    </row>
    <row r="4" spans="1:15" s="292" customFormat="1" ht="25.5" customHeight="1">
      <c r="A4" s="14">
        <v>1</v>
      </c>
      <c r="B4" s="121" t="s">
        <v>23</v>
      </c>
      <c r="C4" s="122" t="s">
        <v>24</v>
      </c>
      <c r="D4" s="118">
        <v>12</v>
      </c>
      <c r="E4" s="296">
        <v>2</v>
      </c>
      <c r="F4" s="299">
        <v>55</v>
      </c>
      <c r="G4" s="120">
        <v>11</v>
      </c>
      <c r="H4" s="296">
        <v>2</v>
      </c>
      <c r="I4" s="302">
        <v>55</v>
      </c>
      <c r="J4" s="118">
        <v>3</v>
      </c>
      <c r="K4" s="299">
        <v>50</v>
      </c>
      <c r="L4" s="120">
        <v>1</v>
      </c>
      <c r="M4" s="302">
        <v>60</v>
      </c>
      <c r="N4" s="306">
        <f>SUM(F4,I4,K4,M4)</f>
        <v>220</v>
      </c>
      <c r="O4" s="170">
        <f>N4-MIN(F4,I4,K4,M4)</f>
        <v>170</v>
      </c>
    </row>
    <row r="5" spans="1:15" s="292" customFormat="1" ht="25.5" customHeight="1">
      <c r="A5" s="14">
        <v>2</v>
      </c>
      <c r="B5" s="80" t="s">
        <v>21</v>
      </c>
      <c r="C5" s="81" t="s">
        <v>22</v>
      </c>
      <c r="D5" s="78">
        <v>8</v>
      </c>
      <c r="E5" s="219">
        <v>1</v>
      </c>
      <c r="F5" s="151">
        <v>60</v>
      </c>
      <c r="G5" s="76">
        <v>10</v>
      </c>
      <c r="H5" s="219">
        <v>1</v>
      </c>
      <c r="I5" s="160">
        <v>60</v>
      </c>
      <c r="J5" s="220">
        <v>4</v>
      </c>
      <c r="K5" s="151">
        <v>45</v>
      </c>
      <c r="L5" s="221">
        <v>3</v>
      </c>
      <c r="M5" s="160">
        <v>50</v>
      </c>
      <c r="N5" s="235">
        <f>SUM(F5,I5,K5,M5)</f>
        <v>215</v>
      </c>
      <c r="O5" s="68">
        <f>N5-MIN(F5,I5,K5,M5)</f>
        <v>170</v>
      </c>
    </row>
    <row r="6" spans="1:15" s="292" customFormat="1" ht="25.5" customHeight="1">
      <c r="A6" s="14">
        <v>3</v>
      </c>
      <c r="B6" s="80" t="s">
        <v>25</v>
      </c>
      <c r="C6" s="81" t="s">
        <v>26</v>
      </c>
      <c r="D6" s="78">
        <v>13</v>
      </c>
      <c r="E6" s="219">
        <v>3</v>
      </c>
      <c r="F6" s="151">
        <v>50</v>
      </c>
      <c r="G6" s="76">
        <v>14</v>
      </c>
      <c r="H6" s="219">
        <v>4</v>
      </c>
      <c r="I6" s="160">
        <v>45</v>
      </c>
      <c r="J6" s="220">
        <v>1</v>
      </c>
      <c r="K6" s="151">
        <v>60</v>
      </c>
      <c r="L6" s="221">
        <v>2</v>
      </c>
      <c r="M6" s="160">
        <v>55</v>
      </c>
      <c r="N6" s="68">
        <f>SUM(F6,I6,K6,M6)</f>
        <v>210</v>
      </c>
      <c r="O6" s="68">
        <f>N6-MIN(F6,I6,K6,M6)</f>
        <v>165</v>
      </c>
    </row>
    <row r="7" spans="1:15" s="292" customFormat="1" ht="25.5" customHeight="1">
      <c r="A7" s="14">
        <f aca="true" t="shared" si="0" ref="A5:A18">A6+1</f>
        <v>4</v>
      </c>
      <c r="B7" s="110" t="s">
        <v>12</v>
      </c>
      <c r="C7" s="111" t="s">
        <v>149</v>
      </c>
      <c r="D7" s="301">
        <v>15</v>
      </c>
      <c r="E7" s="297">
        <v>4</v>
      </c>
      <c r="F7" s="300">
        <v>45</v>
      </c>
      <c r="G7" s="298">
        <v>13</v>
      </c>
      <c r="H7" s="297">
        <v>3</v>
      </c>
      <c r="I7" s="303">
        <v>50</v>
      </c>
      <c r="J7" s="301">
        <v>2</v>
      </c>
      <c r="K7" s="300">
        <v>55</v>
      </c>
      <c r="L7" s="298">
        <v>5</v>
      </c>
      <c r="M7" s="303">
        <v>42</v>
      </c>
      <c r="N7" s="307">
        <f>SUM(F7,I7,K7,M7)</f>
        <v>192</v>
      </c>
      <c r="O7" s="171">
        <f>N7-MIN(F7,I7,K7,M7)</f>
        <v>150</v>
      </c>
    </row>
    <row r="8" spans="1:15" s="292" customFormat="1" ht="25.5" customHeight="1">
      <c r="A8" s="14">
        <f t="shared" si="0"/>
        <v>5</v>
      </c>
      <c r="B8" s="123" t="s">
        <v>16</v>
      </c>
      <c r="C8" s="115" t="s">
        <v>14</v>
      </c>
      <c r="D8" s="112">
        <v>16</v>
      </c>
      <c r="E8" s="297">
        <v>5</v>
      </c>
      <c r="F8" s="300">
        <v>42</v>
      </c>
      <c r="G8" s="298">
        <v>15</v>
      </c>
      <c r="H8" s="297">
        <v>5</v>
      </c>
      <c r="I8" s="303">
        <v>42</v>
      </c>
      <c r="J8" s="301">
        <v>12</v>
      </c>
      <c r="K8" s="300">
        <v>21</v>
      </c>
      <c r="L8" s="298">
        <v>4</v>
      </c>
      <c r="M8" s="303">
        <v>45</v>
      </c>
      <c r="N8" s="307">
        <f>SUM(F8,I8,K8,M8)</f>
        <v>150</v>
      </c>
      <c r="O8" s="172">
        <f>N8-MIN(F8,I8,K8,M8)</f>
        <v>129</v>
      </c>
    </row>
    <row r="9" spans="1:15" s="292" customFormat="1" ht="25.5" customHeight="1">
      <c r="A9" s="14">
        <f t="shared" si="0"/>
        <v>6</v>
      </c>
      <c r="B9" s="114" t="s">
        <v>13</v>
      </c>
      <c r="C9" s="115" t="s">
        <v>1</v>
      </c>
      <c r="D9" s="112">
        <v>18</v>
      </c>
      <c r="E9" s="297">
        <v>7</v>
      </c>
      <c r="F9" s="300">
        <v>36</v>
      </c>
      <c r="G9" s="298">
        <v>18</v>
      </c>
      <c r="H9" s="297">
        <v>6</v>
      </c>
      <c r="I9" s="303">
        <v>39</v>
      </c>
      <c r="J9" s="301">
        <v>5</v>
      </c>
      <c r="K9" s="300">
        <v>42</v>
      </c>
      <c r="L9" s="298">
        <v>7</v>
      </c>
      <c r="M9" s="303">
        <v>36</v>
      </c>
      <c r="N9" s="307">
        <f>SUM(F9,I9,K9,M9)</f>
        <v>153</v>
      </c>
      <c r="O9" s="172">
        <f>N9-MIN(F9,I9,K9,M9)</f>
        <v>117</v>
      </c>
    </row>
    <row r="10" spans="1:15" s="292" customFormat="1" ht="25.5" customHeight="1">
      <c r="A10" s="14">
        <f t="shared" si="0"/>
        <v>7</v>
      </c>
      <c r="B10" s="84" t="s">
        <v>11</v>
      </c>
      <c r="C10" s="83" t="s">
        <v>3</v>
      </c>
      <c r="D10" s="78">
        <v>17</v>
      </c>
      <c r="E10" s="219">
        <v>6</v>
      </c>
      <c r="F10" s="151">
        <v>39</v>
      </c>
      <c r="G10" s="76">
        <v>20</v>
      </c>
      <c r="H10" s="219">
        <v>7</v>
      </c>
      <c r="I10" s="160">
        <v>36</v>
      </c>
      <c r="J10" s="220">
        <v>10</v>
      </c>
      <c r="K10" s="151">
        <v>27</v>
      </c>
      <c r="L10" s="221">
        <v>6</v>
      </c>
      <c r="M10" s="160">
        <v>39</v>
      </c>
      <c r="N10" s="235">
        <f>SUM(F10,I10,K10,M10)</f>
        <v>141</v>
      </c>
      <c r="O10" s="68">
        <f>N10-MIN(F10,I10,K10,M10)</f>
        <v>114</v>
      </c>
    </row>
    <row r="11" spans="1:15" s="292" customFormat="1" ht="25.5" customHeight="1">
      <c r="A11" s="14">
        <f t="shared" si="0"/>
        <v>8</v>
      </c>
      <c r="B11" s="116" t="s">
        <v>27</v>
      </c>
      <c r="C11" s="117" t="s">
        <v>24</v>
      </c>
      <c r="D11" s="118">
        <v>21</v>
      </c>
      <c r="E11" s="296">
        <v>8</v>
      </c>
      <c r="F11" s="299">
        <v>33</v>
      </c>
      <c r="G11" s="120">
        <v>23</v>
      </c>
      <c r="H11" s="296">
        <v>9</v>
      </c>
      <c r="I11" s="302">
        <v>30</v>
      </c>
      <c r="J11" s="118">
        <v>8</v>
      </c>
      <c r="K11" s="299">
        <v>33</v>
      </c>
      <c r="L11" s="120">
        <v>8</v>
      </c>
      <c r="M11" s="302">
        <v>33</v>
      </c>
      <c r="N11" s="308">
        <f>SUM(F11,I11,K11,M11)</f>
        <v>129</v>
      </c>
      <c r="O11" s="170">
        <f>N11-MIN(F11,I11,K11,M11)</f>
        <v>99</v>
      </c>
    </row>
    <row r="12" spans="1:15" s="292" customFormat="1" ht="25.5" customHeight="1">
      <c r="A12" s="14">
        <f t="shared" si="0"/>
        <v>9</v>
      </c>
      <c r="B12" s="80" t="s">
        <v>34</v>
      </c>
      <c r="C12" s="81" t="s">
        <v>7</v>
      </c>
      <c r="D12" s="78">
        <v>24</v>
      </c>
      <c r="E12" s="219">
        <v>10</v>
      </c>
      <c r="F12" s="151">
        <v>27</v>
      </c>
      <c r="G12" s="76">
        <v>24</v>
      </c>
      <c r="H12" s="219">
        <v>10</v>
      </c>
      <c r="I12" s="160">
        <v>27</v>
      </c>
      <c r="J12" s="220">
        <v>6</v>
      </c>
      <c r="K12" s="151">
        <v>39</v>
      </c>
      <c r="L12" s="221">
        <v>9</v>
      </c>
      <c r="M12" s="160">
        <v>30</v>
      </c>
      <c r="N12" s="235">
        <f>SUM(F12,I12,K12,M12)</f>
        <v>123</v>
      </c>
      <c r="O12" s="68">
        <f>N12-MIN(F12,I12,K12,M12)</f>
        <v>96</v>
      </c>
    </row>
    <row r="13" spans="1:15" s="292" customFormat="1" ht="25.5" customHeight="1">
      <c r="A13" s="14">
        <f t="shared" si="0"/>
        <v>10</v>
      </c>
      <c r="B13" s="77" t="s">
        <v>6</v>
      </c>
      <c r="C13" s="81" t="s">
        <v>7</v>
      </c>
      <c r="D13" s="78">
        <v>27</v>
      </c>
      <c r="E13" s="219">
        <v>12</v>
      </c>
      <c r="F13" s="151">
        <v>21</v>
      </c>
      <c r="G13" s="76">
        <v>21</v>
      </c>
      <c r="H13" s="219">
        <v>8</v>
      </c>
      <c r="I13" s="160">
        <v>33</v>
      </c>
      <c r="J13" s="220">
        <v>9</v>
      </c>
      <c r="K13" s="151">
        <v>30</v>
      </c>
      <c r="L13" s="221">
        <v>10</v>
      </c>
      <c r="M13" s="160">
        <v>27</v>
      </c>
      <c r="N13" s="235">
        <f>SUM(F13,I13,K13,M13)</f>
        <v>111</v>
      </c>
      <c r="O13" s="68">
        <f>N13-MIN(F13,I13,K13,M13)</f>
        <v>90</v>
      </c>
    </row>
    <row r="14" spans="1:15" s="292" customFormat="1" ht="25.5" customHeight="1">
      <c r="A14" s="14">
        <f t="shared" si="0"/>
        <v>11</v>
      </c>
      <c r="B14" s="77" t="s">
        <v>28</v>
      </c>
      <c r="C14" s="82" t="s">
        <v>29</v>
      </c>
      <c r="D14" s="78">
        <v>26</v>
      </c>
      <c r="E14" s="219">
        <v>11</v>
      </c>
      <c r="F14" s="151">
        <v>23</v>
      </c>
      <c r="G14" s="76">
        <v>26</v>
      </c>
      <c r="H14" s="219">
        <v>11</v>
      </c>
      <c r="I14" s="160">
        <v>23</v>
      </c>
      <c r="J14" s="220">
        <v>7</v>
      </c>
      <c r="K14" s="151">
        <v>36</v>
      </c>
      <c r="L14" s="221">
        <v>11</v>
      </c>
      <c r="M14" s="160">
        <v>23</v>
      </c>
      <c r="N14" s="235">
        <f>SUM(F14,I14,K14,M14)</f>
        <v>105</v>
      </c>
      <c r="O14" s="68">
        <f>N14-MIN(F14,I14,K14,M14)</f>
        <v>82</v>
      </c>
    </row>
    <row r="15" spans="1:15" s="292" customFormat="1" ht="25.5" customHeight="1">
      <c r="A15" s="14">
        <f t="shared" si="0"/>
        <v>12</v>
      </c>
      <c r="B15" s="80" t="s">
        <v>17</v>
      </c>
      <c r="C15" s="81" t="s">
        <v>3</v>
      </c>
      <c r="D15" s="78">
        <v>31</v>
      </c>
      <c r="E15" s="219">
        <v>13</v>
      </c>
      <c r="F15" s="151">
        <v>19</v>
      </c>
      <c r="G15" s="76">
        <v>31</v>
      </c>
      <c r="H15" s="219">
        <v>13</v>
      </c>
      <c r="I15" s="160">
        <v>19</v>
      </c>
      <c r="J15" s="220">
        <v>11</v>
      </c>
      <c r="K15" s="151">
        <v>23</v>
      </c>
      <c r="L15" s="221">
        <v>12</v>
      </c>
      <c r="M15" s="160">
        <v>21</v>
      </c>
      <c r="N15" s="235">
        <f>SUM(F15,I15,K15,M15)</f>
        <v>82</v>
      </c>
      <c r="O15" s="68">
        <f>N15-MIN(F15,I15,K15,M15)</f>
        <v>63</v>
      </c>
    </row>
    <row r="16" spans="1:15" s="292" customFormat="1" ht="25.5" customHeight="1">
      <c r="A16" s="14">
        <f t="shared" si="0"/>
        <v>13</v>
      </c>
      <c r="B16" s="77" t="s">
        <v>4</v>
      </c>
      <c r="C16" s="82" t="s">
        <v>5</v>
      </c>
      <c r="D16" s="78">
        <v>32</v>
      </c>
      <c r="E16" s="219">
        <v>14</v>
      </c>
      <c r="F16" s="151">
        <v>17</v>
      </c>
      <c r="G16" s="76">
        <v>32</v>
      </c>
      <c r="H16" s="219">
        <v>14</v>
      </c>
      <c r="I16" s="160">
        <v>17</v>
      </c>
      <c r="J16" s="220">
        <v>13</v>
      </c>
      <c r="K16" s="151">
        <v>19</v>
      </c>
      <c r="L16" s="221">
        <v>13</v>
      </c>
      <c r="M16" s="160">
        <v>19</v>
      </c>
      <c r="N16" s="235">
        <f>SUM(F16,I16,K16,M16)</f>
        <v>72</v>
      </c>
      <c r="O16" s="68">
        <f>N16-MIN(F16,I16,K16,M16)</f>
        <v>55</v>
      </c>
    </row>
    <row r="17" spans="1:15" s="292" customFormat="1" ht="28.5" customHeight="1">
      <c r="A17" s="14">
        <f t="shared" si="0"/>
        <v>14</v>
      </c>
      <c r="B17" s="77" t="s">
        <v>9</v>
      </c>
      <c r="C17" s="287" t="s">
        <v>10</v>
      </c>
      <c r="D17" s="78">
        <v>22</v>
      </c>
      <c r="E17" s="219">
        <v>9</v>
      </c>
      <c r="F17" s="151">
        <v>30</v>
      </c>
      <c r="G17" s="76">
        <v>27</v>
      </c>
      <c r="H17" s="219">
        <v>12</v>
      </c>
      <c r="I17" s="160">
        <v>21</v>
      </c>
      <c r="J17" s="289"/>
      <c r="K17" s="294"/>
      <c r="L17" s="304"/>
      <c r="M17" s="305"/>
      <c r="N17" s="235">
        <f>SUM(F17,I17,K17,M17)</f>
        <v>51</v>
      </c>
      <c r="O17" s="68">
        <f>N17</f>
        <v>51</v>
      </c>
    </row>
    <row r="18" spans="1:15" s="292" customFormat="1" ht="25.5">
      <c r="A18" s="107">
        <f t="shared" si="0"/>
        <v>15</v>
      </c>
      <c r="B18" s="161" t="s">
        <v>8</v>
      </c>
      <c r="C18" s="162" t="s">
        <v>7</v>
      </c>
      <c r="D18" s="163">
        <v>33</v>
      </c>
      <c r="E18" s="272">
        <v>15</v>
      </c>
      <c r="F18" s="212">
        <v>15</v>
      </c>
      <c r="G18" s="290" t="s">
        <v>104</v>
      </c>
      <c r="H18" s="309"/>
      <c r="I18" s="291"/>
      <c r="J18" s="293"/>
      <c r="K18" s="295"/>
      <c r="L18" s="310"/>
      <c r="M18" s="311"/>
      <c r="N18" s="243">
        <f>SUM(F18,I18,K18,M18)</f>
        <v>15</v>
      </c>
      <c r="O18" s="108">
        <f>N18</f>
        <v>15</v>
      </c>
    </row>
    <row r="19" spans="1:15" ht="12.75">
      <c r="A19" s="164"/>
      <c r="B19" s="5"/>
      <c r="C19" s="5"/>
      <c r="D19" s="17"/>
      <c r="E19" s="17"/>
      <c r="F19" s="165"/>
      <c r="G19" s="17"/>
      <c r="H19" s="17"/>
      <c r="I19" s="165"/>
      <c r="J19" s="17"/>
      <c r="K19" s="165"/>
      <c r="L19" s="17"/>
      <c r="M19" s="165"/>
      <c r="N19" s="164"/>
      <c r="O19" s="165"/>
    </row>
  </sheetData>
  <sheetProtection/>
  <mergeCells count="5">
    <mergeCell ref="J2:K2"/>
    <mergeCell ref="L2:M2"/>
    <mergeCell ref="D2:F2"/>
    <mergeCell ref="G2:I2"/>
    <mergeCell ref="A1:O1"/>
  </mergeCells>
  <printOptions/>
  <pageMargins left="1.22" right="0.65" top="0.83" bottom="0.58" header="0.5" footer="0.17"/>
  <pageSetup horizontalDpi="600" verticalDpi="600" orientation="landscape" paperSize="9" r:id="rId1"/>
  <headerFooter alignWithMargins="0">
    <oddFooter>&amp;L&amp;"Times New Roman,обычный"Космачева Елена Ремовна&amp;C&amp;F   &amp;A&amp;R&amp;D 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48"/>
  <sheetViews>
    <sheetView zoomScale="130" zoomScaleNormal="130" zoomScalePageLayoutView="0" workbookViewId="0" topLeftCell="A1">
      <selection activeCell="S20" sqref="S20"/>
    </sheetView>
  </sheetViews>
  <sheetFormatPr defaultColWidth="9.00390625" defaultRowHeight="12.75"/>
  <cols>
    <col min="1" max="1" width="6.625" style="2" customWidth="1"/>
    <col min="2" max="2" width="21.875" style="28" customWidth="1"/>
    <col min="3" max="3" width="7.125" style="2" customWidth="1"/>
    <col min="4" max="5" width="6.75390625" style="2" customWidth="1"/>
    <col min="6" max="6" width="7.00390625" style="7" customWidth="1"/>
    <col min="7" max="8" width="6.75390625" style="2" customWidth="1"/>
    <col min="9" max="9" width="6.125" style="7" customWidth="1"/>
    <col min="10" max="10" width="6.75390625" style="2" customWidth="1"/>
    <col min="11" max="11" width="7.625" style="7" customWidth="1"/>
    <col min="12" max="12" width="6.75390625" style="2" customWidth="1"/>
    <col min="13" max="13" width="7.125" style="7" customWidth="1"/>
    <col min="14" max="14" width="9.625" style="2" customWidth="1"/>
    <col min="15" max="15" width="11.375" style="2" customWidth="1"/>
    <col min="16" max="16384" width="9.125" style="2" customWidth="1"/>
  </cols>
  <sheetData>
    <row r="1" spans="1:15" s="16" customFormat="1" ht="21.75" customHeight="1" thickBot="1">
      <c r="A1" s="312" t="s">
        <v>154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252"/>
    </row>
    <row r="2" spans="1:14" ht="39" customHeight="1" thickBot="1">
      <c r="A2" s="6"/>
      <c r="B2" s="20"/>
      <c r="C2" s="5"/>
      <c r="D2" s="200" t="s">
        <v>35</v>
      </c>
      <c r="E2" s="201"/>
      <c r="F2" s="203"/>
      <c r="G2" s="201" t="s">
        <v>36</v>
      </c>
      <c r="H2" s="201"/>
      <c r="I2" s="202"/>
      <c r="J2" s="206" t="s">
        <v>110</v>
      </c>
      <c r="K2" s="207"/>
      <c r="L2" s="204" t="s">
        <v>106</v>
      </c>
      <c r="M2" s="207"/>
      <c r="N2" s="26"/>
    </row>
    <row r="3" spans="1:15" s="15" customFormat="1" ht="39" thickBot="1">
      <c r="A3" s="11" t="s">
        <v>15</v>
      </c>
      <c r="B3" s="56" t="s">
        <v>18</v>
      </c>
      <c r="C3" s="57" t="s">
        <v>108</v>
      </c>
      <c r="D3" s="12" t="s">
        <v>102</v>
      </c>
      <c r="E3" s="13" t="s">
        <v>105</v>
      </c>
      <c r="F3" s="22" t="s">
        <v>20</v>
      </c>
      <c r="G3" s="13" t="s">
        <v>102</v>
      </c>
      <c r="H3" s="13" t="s">
        <v>105</v>
      </c>
      <c r="I3" s="67" t="s">
        <v>20</v>
      </c>
      <c r="J3" s="12" t="s">
        <v>19</v>
      </c>
      <c r="K3" s="22" t="s">
        <v>20</v>
      </c>
      <c r="L3" s="13" t="s">
        <v>19</v>
      </c>
      <c r="M3" s="67" t="s">
        <v>20</v>
      </c>
      <c r="N3" s="18" t="s">
        <v>0</v>
      </c>
      <c r="O3" s="103" t="s">
        <v>147</v>
      </c>
    </row>
    <row r="4" spans="1:15" s="292" customFormat="1" ht="12.75">
      <c r="A4" s="23">
        <f>1</f>
        <v>1</v>
      </c>
      <c r="B4" s="24" t="s">
        <v>59</v>
      </c>
      <c r="C4" s="319">
        <v>1990</v>
      </c>
      <c r="D4" s="338">
        <v>2</v>
      </c>
      <c r="E4" s="339">
        <v>1</v>
      </c>
      <c r="F4" s="340">
        <v>60</v>
      </c>
      <c r="G4" s="338">
        <v>5</v>
      </c>
      <c r="H4" s="339">
        <v>1</v>
      </c>
      <c r="I4" s="342">
        <v>60</v>
      </c>
      <c r="J4" s="338">
        <v>1</v>
      </c>
      <c r="K4" s="169">
        <v>60</v>
      </c>
      <c r="L4" s="338">
        <v>1</v>
      </c>
      <c r="M4" s="169">
        <v>60</v>
      </c>
      <c r="N4" s="10">
        <f>SUM(F4,I4,K4,M4)</f>
        <v>240</v>
      </c>
      <c r="O4" s="106">
        <f>N4-MIN(F4,I4,K4,M4)</f>
        <v>180</v>
      </c>
    </row>
    <row r="5" spans="1:15" s="292" customFormat="1" ht="12.75">
      <c r="A5" s="14">
        <f aca="true" t="shared" si="0" ref="A5:A42">A4+1</f>
        <v>2</v>
      </c>
      <c r="B5" s="63" t="s">
        <v>57</v>
      </c>
      <c r="C5" s="334">
        <v>1989</v>
      </c>
      <c r="D5" s="62">
        <v>19</v>
      </c>
      <c r="E5" s="253">
        <v>2</v>
      </c>
      <c r="F5" s="152">
        <v>55</v>
      </c>
      <c r="G5" s="62">
        <v>12</v>
      </c>
      <c r="H5" s="253">
        <v>2</v>
      </c>
      <c r="I5" s="330">
        <v>55</v>
      </c>
      <c r="J5" s="101">
        <v>6</v>
      </c>
      <c r="K5" s="119">
        <v>42</v>
      </c>
      <c r="L5" s="101">
        <v>4</v>
      </c>
      <c r="M5" s="119">
        <v>44</v>
      </c>
      <c r="N5" s="61">
        <f>SUM(F5,I5,K5,M5)</f>
        <v>196</v>
      </c>
      <c r="O5" s="61">
        <f>N5-MIN(F5,I5,K5,M5)</f>
        <v>154</v>
      </c>
    </row>
    <row r="6" spans="1:15" s="292" customFormat="1" ht="12.75">
      <c r="A6" s="14">
        <f t="shared" si="0"/>
        <v>3</v>
      </c>
      <c r="B6" s="24" t="s">
        <v>56</v>
      </c>
      <c r="C6" s="319">
        <v>1992</v>
      </c>
      <c r="D6" s="33">
        <v>27</v>
      </c>
      <c r="E6" s="79">
        <v>3</v>
      </c>
      <c r="F6" s="153">
        <v>50</v>
      </c>
      <c r="G6" s="33">
        <v>21</v>
      </c>
      <c r="H6" s="79">
        <v>3</v>
      </c>
      <c r="I6" s="325">
        <v>50</v>
      </c>
      <c r="J6" s="78">
        <v>3</v>
      </c>
      <c r="K6" s="151">
        <v>50</v>
      </c>
      <c r="L6" s="78">
        <v>5</v>
      </c>
      <c r="M6" s="151">
        <v>43</v>
      </c>
      <c r="N6" s="10">
        <f>SUM(F6,I6,K6,M6)</f>
        <v>193</v>
      </c>
      <c r="O6" s="68">
        <f>N6-MIN(F6,I6,K6,M6)</f>
        <v>150</v>
      </c>
    </row>
    <row r="7" spans="1:15" s="292" customFormat="1" ht="12.75">
      <c r="A7" s="14">
        <f t="shared" si="0"/>
        <v>4</v>
      </c>
      <c r="B7" s="24" t="s">
        <v>51</v>
      </c>
      <c r="C7" s="319">
        <v>1991</v>
      </c>
      <c r="D7" s="33">
        <v>46</v>
      </c>
      <c r="E7" s="79">
        <v>7</v>
      </c>
      <c r="F7" s="153">
        <v>41</v>
      </c>
      <c r="G7" s="33">
        <v>28</v>
      </c>
      <c r="H7" s="79">
        <v>4</v>
      </c>
      <c r="I7" s="325">
        <v>44</v>
      </c>
      <c r="J7" s="78">
        <v>2</v>
      </c>
      <c r="K7" s="151">
        <v>55</v>
      </c>
      <c r="L7" s="78">
        <v>3</v>
      </c>
      <c r="M7" s="151">
        <v>50</v>
      </c>
      <c r="N7" s="10">
        <f>SUM(F7,I7,K7,M7)</f>
        <v>190</v>
      </c>
      <c r="O7" s="10">
        <f>N7-MIN(F7,I7,K7,M7)</f>
        <v>149</v>
      </c>
    </row>
    <row r="8" spans="1:15" s="292" customFormat="1" ht="12.75">
      <c r="A8" s="14">
        <f t="shared" si="0"/>
        <v>5</v>
      </c>
      <c r="B8" s="64" t="s">
        <v>54</v>
      </c>
      <c r="C8" s="320">
        <v>1994</v>
      </c>
      <c r="D8" s="50">
        <v>28</v>
      </c>
      <c r="E8" s="261">
        <v>4</v>
      </c>
      <c r="F8" s="154">
        <v>44</v>
      </c>
      <c r="G8" s="50">
        <v>33</v>
      </c>
      <c r="H8" s="261">
        <v>6</v>
      </c>
      <c r="I8" s="326">
        <v>42</v>
      </c>
      <c r="J8" s="65">
        <v>4</v>
      </c>
      <c r="K8" s="154">
        <v>44</v>
      </c>
      <c r="L8" s="65">
        <v>2</v>
      </c>
      <c r="M8" s="154">
        <v>55</v>
      </c>
      <c r="N8" s="47">
        <f>SUM(F8,I8,K8,M8)</f>
        <v>185</v>
      </c>
      <c r="O8" s="100">
        <f>N8-MIN(F8,I8,K8,M8)</f>
        <v>143</v>
      </c>
    </row>
    <row r="9" spans="1:15" s="292" customFormat="1" ht="12.75">
      <c r="A9" s="14">
        <f t="shared" si="0"/>
        <v>6</v>
      </c>
      <c r="B9" s="24" t="s">
        <v>58</v>
      </c>
      <c r="C9" s="319">
        <v>1993</v>
      </c>
      <c r="D9" s="33">
        <v>32</v>
      </c>
      <c r="E9" s="79">
        <v>5</v>
      </c>
      <c r="F9" s="153">
        <v>43</v>
      </c>
      <c r="G9" s="33">
        <v>32</v>
      </c>
      <c r="H9" s="79">
        <v>5</v>
      </c>
      <c r="I9" s="325">
        <v>43</v>
      </c>
      <c r="J9" s="78">
        <v>5</v>
      </c>
      <c r="K9" s="151">
        <v>43</v>
      </c>
      <c r="L9" s="78">
        <v>7</v>
      </c>
      <c r="M9" s="151">
        <v>41</v>
      </c>
      <c r="N9" s="10">
        <f>SUM(F9,I9,K9,M9)</f>
        <v>170</v>
      </c>
      <c r="O9" s="68">
        <f>N9-MIN(F9,I9,K9,M9)</f>
        <v>129</v>
      </c>
    </row>
    <row r="10" spans="1:15" s="292" customFormat="1" ht="12.75">
      <c r="A10" s="14">
        <f t="shared" si="0"/>
        <v>7</v>
      </c>
      <c r="B10" s="24" t="s">
        <v>49</v>
      </c>
      <c r="C10" s="319">
        <v>1995</v>
      </c>
      <c r="D10" s="33">
        <v>48</v>
      </c>
      <c r="E10" s="79">
        <v>8</v>
      </c>
      <c r="F10" s="153">
        <v>40</v>
      </c>
      <c r="G10" s="33">
        <v>49</v>
      </c>
      <c r="H10" s="79">
        <v>11</v>
      </c>
      <c r="I10" s="325">
        <v>34</v>
      </c>
      <c r="J10" s="78">
        <v>7</v>
      </c>
      <c r="K10" s="151">
        <v>41</v>
      </c>
      <c r="L10" s="78">
        <v>6</v>
      </c>
      <c r="M10" s="151">
        <v>42</v>
      </c>
      <c r="N10" s="10">
        <f>SUM(F10,I10,K10,M10)</f>
        <v>157</v>
      </c>
      <c r="O10" s="68">
        <f>N10-MIN(F10,I10,K10,M10)</f>
        <v>123</v>
      </c>
    </row>
    <row r="11" spans="1:15" s="292" customFormat="1" ht="12.75">
      <c r="A11" s="14">
        <f t="shared" si="0"/>
        <v>8</v>
      </c>
      <c r="B11" s="24" t="s">
        <v>52</v>
      </c>
      <c r="C11" s="319">
        <v>1993</v>
      </c>
      <c r="D11" s="33">
        <v>42</v>
      </c>
      <c r="E11" s="79">
        <v>6</v>
      </c>
      <c r="F11" s="40">
        <v>42</v>
      </c>
      <c r="G11" s="33">
        <v>42</v>
      </c>
      <c r="H11" s="79">
        <v>8</v>
      </c>
      <c r="I11" s="329">
        <v>40</v>
      </c>
      <c r="J11" s="78">
        <v>8</v>
      </c>
      <c r="K11" s="41">
        <v>40</v>
      </c>
      <c r="L11" s="78">
        <v>32</v>
      </c>
      <c r="M11" s="41">
        <v>13</v>
      </c>
      <c r="N11" s="10">
        <f>SUM(F11,I11,K11,M11)</f>
        <v>135</v>
      </c>
      <c r="O11" s="68">
        <f>N11-MIN(F11,I11,K11,M11)</f>
        <v>122</v>
      </c>
    </row>
    <row r="12" spans="1:16" s="292" customFormat="1" ht="12.75">
      <c r="A12" s="14">
        <f t="shared" si="0"/>
        <v>9</v>
      </c>
      <c r="B12" s="24" t="s">
        <v>55</v>
      </c>
      <c r="C12" s="319">
        <v>1992</v>
      </c>
      <c r="D12" s="78">
        <v>75</v>
      </c>
      <c r="E12" s="138">
        <v>19</v>
      </c>
      <c r="F12" s="153">
        <v>26</v>
      </c>
      <c r="G12" s="78">
        <v>37</v>
      </c>
      <c r="H12" s="138">
        <v>7</v>
      </c>
      <c r="I12" s="325">
        <v>41</v>
      </c>
      <c r="J12" s="78">
        <v>9</v>
      </c>
      <c r="K12" s="151">
        <v>39</v>
      </c>
      <c r="L12" s="78">
        <v>8</v>
      </c>
      <c r="M12" s="151">
        <v>40</v>
      </c>
      <c r="N12" s="10">
        <f>SUM(F12,I12,K12,M12)</f>
        <v>146</v>
      </c>
      <c r="O12" s="68">
        <f>N12-MIN(F12,I12,K12,M12)</f>
        <v>120</v>
      </c>
      <c r="P12" s="318"/>
    </row>
    <row r="13" spans="1:15" s="292" customFormat="1" ht="12.75">
      <c r="A13" s="14">
        <f t="shared" si="0"/>
        <v>10</v>
      </c>
      <c r="B13" s="24" t="s">
        <v>46</v>
      </c>
      <c r="C13" s="319">
        <v>1997</v>
      </c>
      <c r="D13" s="33">
        <v>56</v>
      </c>
      <c r="E13" s="79">
        <v>10</v>
      </c>
      <c r="F13" s="153">
        <v>38</v>
      </c>
      <c r="G13" s="33">
        <v>58</v>
      </c>
      <c r="H13" s="79">
        <v>13</v>
      </c>
      <c r="I13" s="325">
        <v>32</v>
      </c>
      <c r="J13" s="78">
        <v>12</v>
      </c>
      <c r="K13" s="151">
        <v>33</v>
      </c>
      <c r="L13" s="78">
        <v>10</v>
      </c>
      <c r="M13" s="151">
        <v>38</v>
      </c>
      <c r="N13" s="10">
        <f>SUM(F13,I13,K13,M13)</f>
        <v>141</v>
      </c>
      <c r="O13" s="68">
        <f>N13-MIN(F13,I13,K13,M13)</f>
        <v>109</v>
      </c>
    </row>
    <row r="14" spans="1:15" s="292" customFormat="1" ht="12.75">
      <c r="A14" s="14">
        <f t="shared" si="0"/>
        <v>11</v>
      </c>
      <c r="B14" s="24" t="s">
        <v>47</v>
      </c>
      <c r="C14" s="319">
        <v>1996</v>
      </c>
      <c r="D14" s="33">
        <v>63</v>
      </c>
      <c r="E14" s="79">
        <v>13</v>
      </c>
      <c r="F14" s="153">
        <v>32</v>
      </c>
      <c r="G14" s="33">
        <v>48</v>
      </c>
      <c r="H14" s="79">
        <v>10</v>
      </c>
      <c r="I14" s="325">
        <v>38</v>
      </c>
      <c r="J14" s="78">
        <v>14</v>
      </c>
      <c r="K14" s="151">
        <v>31</v>
      </c>
      <c r="L14" s="78">
        <v>11</v>
      </c>
      <c r="M14" s="151">
        <v>34</v>
      </c>
      <c r="N14" s="10">
        <f>SUM(F14,I14,K14,M14)</f>
        <v>135</v>
      </c>
      <c r="O14" s="68">
        <f>N14-MIN(F14,I14,K14,M14)</f>
        <v>104</v>
      </c>
    </row>
    <row r="15" spans="1:15" s="292" customFormat="1" ht="12.75">
      <c r="A15" s="14">
        <f t="shared" si="0"/>
        <v>12</v>
      </c>
      <c r="B15" s="64" t="s">
        <v>45</v>
      </c>
      <c r="C15" s="320">
        <v>1994</v>
      </c>
      <c r="D15" s="50">
        <v>62</v>
      </c>
      <c r="E15" s="261">
        <v>12</v>
      </c>
      <c r="F15" s="154">
        <v>33</v>
      </c>
      <c r="G15" s="50">
        <v>67</v>
      </c>
      <c r="H15" s="261">
        <v>16</v>
      </c>
      <c r="I15" s="326">
        <v>29</v>
      </c>
      <c r="J15" s="52">
        <v>16</v>
      </c>
      <c r="K15" s="154">
        <v>29</v>
      </c>
      <c r="L15" s="52">
        <v>13</v>
      </c>
      <c r="M15" s="154">
        <v>32</v>
      </c>
      <c r="N15" s="47">
        <f>SUM(F15,I15,K15,M15)</f>
        <v>123</v>
      </c>
      <c r="O15" s="100">
        <f>N15-MIN(F15,I15,K15,M15)</f>
        <v>94</v>
      </c>
    </row>
    <row r="16" spans="1:15" s="292" customFormat="1" ht="12.75">
      <c r="A16" s="14">
        <f t="shared" si="0"/>
        <v>13</v>
      </c>
      <c r="B16" s="24" t="s">
        <v>37</v>
      </c>
      <c r="C16" s="319">
        <v>1997</v>
      </c>
      <c r="D16" s="33">
        <v>85</v>
      </c>
      <c r="E16" s="79">
        <v>25</v>
      </c>
      <c r="F16" s="153">
        <v>20</v>
      </c>
      <c r="G16" s="33">
        <v>54</v>
      </c>
      <c r="H16" s="79">
        <v>12</v>
      </c>
      <c r="I16" s="325">
        <v>33</v>
      </c>
      <c r="J16" s="4">
        <v>18</v>
      </c>
      <c r="K16" s="151">
        <v>27</v>
      </c>
      <c r="L16" s="4">
        <v>14</v>
      </c>
      <c r="M16" s="151">
        <v>31</v>
      </c>
      <c r="N16" s="10">
        <f>SUM(F16,I16,K16,M16)</f>
        <v>111</v>
      </c>
      <c r="O16" s="68">
        <f>N16-MIN(F16,I16,K16,M16)</f>
        <v>91</v>
      </c>
    </row>
    <row r="17" spans="1:15" s="292" customFormat="1" ht="12.75">
      <c r="A17" s="14">
        <f t="shared" si="0"/>
        <v>14</v>
      </c>
      <c r="B17" s="24" t="s">
        <v>53</v>
      </c>
      <c r="C17" s="319">
        <v>1990</v>
      </c>
      <c r="D17" s="33">
        <v>65</v>
      </c>
      <c r="E17" s="79">
        <v>15</v>
      </c>
      <c r="F17" s="153">
        <v>30</v>
      </c>
      <c r="G17" s="33">
        <v>64</v>
      </c>
      <c r="H17" s="79">
        <v>15</v>
      </c>
      <c r="I17" s="325">
        <v>30</v>
      </c>
      <c r="J17" s="78">
        <v>17</v>
      </c>
      <c r="K17" s="151">
        <v>28</v>
      </c>
      <c r="L17" s="78">
        <v>15</v>
      </c>
      <c r="M17" s="151">
        <v>30</v>
      </c>
      <c r="N17" s="10">
        <f>SUM(F17,I17,K17,M17)</f>
        <v>118</v>
      </c>
      <c r="O17" s="10">
        <f>N17-MIN(F17,I17,K17,M17)</f>
        <v>90</v>
      </c>
    </row>
    <row r="18" spans="1:15" s="292" customFormat="1" ht="15.75" customHeight="1">
      <c r="A18" s="14">
        <f t="shared" si="0"/>
        <v>15</v>
      </c>
      <c r="B18" s="24" t="s">
        <v>48</v>
      </c>
      <c r="C18" s="319">
        <v>1995</v>
      </c>
      <c r="D18" s="33">
        <v>64</v>
      </c>
      <c r="E18" s="79">
        <v>14</v>
      </c>
      <c r="F18" s="153">
        <v>31</v>
      </c>
      <c r="G18" s="33">
        <v>71</v>
      </c>
      <c r="H18" s="79">
        <v>18</v>
      </c>
      <c r="I18" s="325">
        <v>27</v>
      </c>
      <c r="J18" s="4">
        <v>13</v>
      </c>
      <c r="K18" s="151">
        <v>32</v>
      </c>
      <c r="L18" s="4">
        <v>18</v>
      </c>
      <c r="M18" s="151">
        <v>27</v>
      </c>
      <c r="N18" s="10">
        <f>SUM(F18,I18,K18,M18)</f>
        <v>117</v>
      </c>
      <c r="O18" s="68">
        <f>N18-MIN(F18,I18,K18,M18)</f>
        <v>90</v>
      </c>
    </row>
    <row r="19" spans="1:15" s="292" customFormat="1" ht="15.75" customHeight="1">
      <c r="A19" s="14">
        <f t="shared" si="0"/>
        <v>16</v>
      </c>
      <c r="B19" s="24" t="s">
        <v>101</v>
      </c>
      <c r="C19" s="319">
        <v>1997</v>
      </c>
      <c r="D19" s="4">
        <v>57</v>
      </c>
      <c r="E19" s="1">
        <v>11</v>
      </c>
      <c r="F19" s="153">
        <v>34</v>
      </c>
      <c r="G19" s="4">
        <v>62</v>
      </c>
      <c r="H19" s="1">
        <v>14</v>
      </c>
      <c r="I19" s="325">
        <v>31</v>
      </c>
      <c r="J19" s="78">
        <v>24</v>
      </c>
      <c r="K19" s="151">
        <v>21</v>
      </c>
      <c r="L19" s="78">
        <v>22</v>
      </c>
      <c r="M19" s="151">
        <v>23</v>
      </c>
      <c r="N19" s="10">
        <f>SUM(F19,I19,K19,M19)</f>
        <v>109</v>
      </c>
      <c r="O19" s="68">
        <f>N19-MIN(F19,I19,K19,M19)</f>
        <v>88</v>
      </c>
    </row>
    <row r="20" spans="1:15" s="292" customFormat="1" ht="15.75" customHeight="1">
      <c r="A20" s="14">
        <f t="shared" si="0"/>
        <v>17</v>
      </c>
      <c r="B20" s="24" t="s">
        <v>44</v>
      </c>
      <c r="C20" s="319">
        <v>1995</v>
      </c>
      <c r="D20" s="33">
        <v>73</v>
      </c>
      <c r="E20" s="79">
        <v>18</v>
      </c>
      <c r="F20" s="153">
        <v>27</v>
      </c>
      <c r="G20" s="33">
        <v>80</v>
      </c>
      <c r="H20" s="79">
        <v>23</v>
      </c>
      <c r="I20" s="325">
        <v>22</v>
      </c>
      <c r="J20" s="78">
        <v>15</v>
      </c>
      <c r="K20" s="151">
        <v>30</v>
      </c>
      <c r="L20" s="78">
        <v>16</v>
      </c>
      <c r="M20" s="151">
        <v>29</v>
      </c>
      <c r="N20" s="10">
        <f>SUM(F20,I20,K20,M20)</f>
        <v>108</v>
      </c>
      <c r="O20" s="68">
        <f>N20-MIN(F20,I20,K20,M20)</f>
        <v>86</v>
      </c>
    </row>
    <row r="21" spans="1:15" s="292" customFormat="1" ht="15.75" customHeight="1">
      <c r="A21" s="14">
        <f t="shared" si="0"/>
        <v>18</v>
      </c>
      <c r="B21" s="24" t="s">
        <v>50</v>
      </c>
      <c r="C21" s="319">
        <v>1991</v>
      </c>
      <c r="D21" s="33">
        <v>67</v>
      </c>
      <c r="E21" s="79">
        <v>16</v>
      </c>
      <c r="F21" s="153">
        <v>29</v>
      </c>
      <c r="G21" s="33">
        <v>68</v>
      </c>
      <c r="H21" s="79">
        <v>17</v>
      </c>
      <c r="I21" s="325">
        <v>28</v>
      </c>
      <c r="J21" s="4">
        <v>22</v>
      </c>
      <c r="K21" s="151">
        <v>23</v>
      </c>
      <c r="L21" s="4">
        <v>27</v>
      </c>
      <c r="M21" s="151">
        <v>18</v>
      </c>
      <c r="N21" s="10">
        <f>SUM(F21,I21,K21,M21)</f>
        <v>98</v>
      </c>
      <c r="O21" s="68">
        <f>N21-MIN(F21,I21,K21,M21)</f>
        <v>80</v>
      </c>
    </row>
    <row r="22" spans="1:15" s="292" customFormat="1" ht="15.75" customHeight="1">
      <c r="A22" s="14">
        <f t="shared" si="0"/>
        <v>19</v>
      </c>
      <c r="B22" s="64" t="s">
        <v>40</v>
      </c>
      <c r="C22" s="320">
        <v>1994</v>
      </c>
      <c r="D22" s="50">
        <v>52</v>
      </c>
      <c r="E22" s="261">
        <v>9</v>
      </c>
      <c r="F22" s="156">
        <v>39</v>
      </c>
      <c r="G22" s="50">
        <v>45</v>
      </c>
      <c r="H22" s="261">
        <v>9</v>
      </c>
      <c r="I22" s="327">
        <v>39</v>
      </c>
      <c r="J22" s="140"/>
      <c r="K22" s="157" t="s">
        <v>146</v>
      </c>
      <c r="L22" s="313"/>
      <c r="M22" s="315"/>
      <c r="N22" s="47">
        <f>SUM(F22,I22,K22,M22)</f>
        <v>78</v>
      </c>
      <c r="O22" s="100">
        <f>N22</f>
        <v>78</v>
      </c>
    </row>
    <row r="23" spans="1:15" s="292" customFormat="1" ht="15.75" customHeight="1">
      <c r="A23" s="14">
        <f t="shared" si="0"/>
        <v>20</v>
      </c>
      <c r="B23" s="24" t="s">
        <v>43</v>
      </c>
      <c r="C23" s="319">
        <v>1995</v>
      </c>
      <c r="D23" s="33">
        <v>80</v>
      </c>
      <c r="E23" s="79">
        <v>21</v>
      </c>
      <c r="F23" s="153">
        <v>24</v>
      </c>
      <c r="G23" s="33">
        <v>79</v>
      </c>
      <c r="H23" s="79">
        <v>22</v>
      </c>
      <c r="I23" s="325">
        <v>23</v>
      </c>
      <c r="J23" s="78">
        <v>19</v>
      </c>
      <c r="K23" s="151">
        <v>26</v>
      </c>
      <c r="L23" s="78">
        <v>19</v>
      </c>
      <c r="M23" s="151">
        <v>26</v>
      </c>
      <c r="N23" s="10">
        <f>SUM(F23,I23,K23,M23)</f>
        <v>99</v>
      </c>
      <c r="O23" s="68">
        <f>N23-MIN(F23,I23,K23,M23)</f>
        <v>76</v>
      </c>
    </row>
    <row r="24" spans="1:15" s="292" customFormat="1" ht="15.75" customHeight="1">
      <c r="A24" s="14">
        <f t="shared" si="0"/>
        <v>21</v>
      </c>
      <c r="B24" s="24" t="s">
        <v>38</v>
      </c>
      <c r="C24" s="319">
        <v>1996</v>
      </c>
      <c r="D24" s="4">
        <v>77</v>
      </c>
      <c r="E24" s="1">
        <v>20</v>
      </c>
      <c r="F24" s="153">
        <v>25</v>
      </c>
      <c r="G24" s="4">
        <v>74</v>
      </c>
      <c r="H24" s="1">
        <v>19</v>
      </c>
      <c r="I24" s="325">
        <v>26</v>
      </c>
      <c r="J24" s="4">
        <v>20</v>
      </c>
      <c r="K24" s="151">
        <v>25</v>
      </c>
      <c r="L24" s="4">
        <v>24</v>
      </c>
      <c r="M24" s="151">
        <v>21</v>
      </c>
      <c r="N24" s="10">
        <f>SUM(F24,I24,K24,M24)</f>
        <v>97</v>
      </c>
      <c r="O24" s="68">
        <f>N24-MIN(F24,I24,K24,M24)</f>
        <v>76</v>
      </c>
    </row>
    <row r="25" spans="1:15" s="292" customFormat="1" ht="15.75" customHeight="1">
      <c r="A25" s="14">
        <f t="shared" si="0"/>
        <v>22</v>
      </c>
      <c r="B25" s="64" t="s">
        <v>132</v>
      </c>
      <c r="C25" s="320">
        <v>1994</v>
      </c>
      <c r="D25" s="313"/>
      <c r="E25" s="317"/>
      <c r="F25" s="322"/>
      <c r="G25" s="341"/>
      <c r="H25" s="316"/>
      <c r="I25" s="328"/>
      <c r="J25" s="52">
        <v>11</v>
      </c>
      <c r="K25" s="154">
        <v>34</v>
      </c>
      <c r="L25" s="52">
        <v>9</v>
      </c>
      <c r="M25" s="154">
        <v>39</v>
      </c>
      <c r="N25" s="47">
        <f>SUM(F25,I25,K25,M25)</f>
        <v>73</v>
      </c>
      <c r="O25" s="47">
        <f>N25</f>
        <v>73</v>
      </c>
    </row>
    <row r="26" spans="1:15" s="292" customFormat="1" ht="15.75" customHeight="1">
      <c r="A26" s="14">
        <f t="shared" si="0"/>
        <v>23</v>
      </c>
      <c r="B26" s="24" t="s">
        <v>131</v>
      </c>
      <c r="C26" s="319">
        <v>1990</v>
      </c>
      <c r="D26" s="92"/>
      <c r="E26" s="262"/>
      <c r="F26" s="155"/>
      <c r="G26" s="99"/>
      <c r="H26" s="95"/>
      <c r="I26" s="323"/>
      <c r="J26" s="4">
        <v>10</v>
      </c>
      <c r="K26" s="151">
        <v>38</v>
      </c>
      <c r="L26" s="4">
        <v>12</v>
      </c>
      <c r="M26" s="151">
        <v>33</v>
      </c>
      <c r="N26" s="10">
        <f>SUM(F26,I26,K26,M26)</f>
        <v>71</v>
      </c>
      <c r="O26" s="68">
        <f>N26</f>
        <v>71</v>
      </c>
    </row>
    <row r="27" spans="1:15" s="292" customFormat="1" ht="15.75" customHeight="1">
      <c r="A27" s="14">
        <f t="shared" si="0"/>
        <v>24</v>
      </c>
      <c r="B27" s="64" t="s">
        <v>139</v>
      </c>
      <c r="C27" s="320">
        <v>1994</v>
      </c>
      <c r="D27" s="50">
        <v>86</v>
      </c>
      <c r="E27" s="261">
        <v>26</v>
      </c>
      <c r="F27" s="154">
        <v>19</v>
      </c>
      <c r="G27" s="50">
        <v>78</v>
      </c>
      <c r="H27" s="261">
        <v>21</v>
      </c>
      <c r="I27" s="326">
        <v>24</v>
      </c>
      <c r="J27" s="65">
        <v>30</v>
      </c>
      <c r="K27" s="154">
        <v>15</v>
      </c>
      <c r="L27" s="65">
        <v>20</v>
      </c>
      <c r="M27" s="154">
        <v>25</v>
      </c>
      <c r="N27" s="47">
        <f>SUM(F27,I27,K27,M27)</f>
        <v>83</v>
      </c>
      <c r="O27" s="100">
        <f>N27-MIN(F27,I27,K27,M27)</f>
        <v>68</v>
      </c>
    </row>
    <row r="28" spans="1:15" s="292" customFormat="1" ht="15.75" customHeight="1">
      <c r="A28" s="14">
        <f t="shared" si="0"/>
        <v>25</v>
      </c>
      <c r="B28" s="64" t="s">
        <v>42</v>
      </c>
      <c r="C28" s="320">
        <v>1994</v>
      </c>
      <c r="D28" s="50">
        <v>83</v>
      </c>
      <c r="E28" s="261">
        <v>23</v>
      </c>
      <c r="F28" s="154">
        <v>22</v>
      </c>
      <c r="G28" s="50">
        <v>82</v>
      </c>
      <c r="H28" s="261">
        <v>25</v>
      </c>
      <c r="I28" s="326">
        <v>20</v>
      </c>
      <c r="J28" s="52">
        <v>28</v>
      </c>
      <c r="K28" s="151">
        <v>17</v>
      </c>
      <c r="L28" s="52">
        <v>21</v>
      </c>
      <c r="M28" s="151">
        <v>24</v>
      </c>
      <c r="N28" s="47">
        <f>SUM(F28,I28,K28,M28)</f>
        <v>83</v>
      </c>
      <c r="O28" s="100">
        <f>N28-MIN(F28,I28,K28,M28)</f>
        <v>66</v>
      </c>
    </row>
    <row r="29" spans="1:15" s="292" customFormat="1" ht="15.75" customHeight="1">
      <c r="A29" s="14">
        <f t="shared" si="0"/>
        <v>26</v>
      </c>
      <c r="B29" s="24" t="s">
        <v>138</v>
      </c>
      <c r="C29" s="319">
        <v>1998</v>
      </c>
      <c r="D29" s="33">
        <v>82</v>
      </c>
      <c r="E29" s="79">
        <v>22</v>
      </c>
      <c r="F29" s="158">
        <v>23</v>
      </c>
      <c r="G29" s="33">
        <v>81</v>
      </c>
      <c r="H29" s="79">
        <v>24</v>
      </c>
      <c r="I29" s="324">
        <v>21</v>
      </c>
      <c r="J29" s="4">
        <v>29</v>
      </c>
      <c r="K29" s="41">
        <v>16</v>
      </c>
      <c r="L29" s="4">
        <v>29</v>
      </c>
      <c r="M29" s="41">
        <v>16</v>
      </c>
      <c r="N29" s="10">
        <f>SUM(F29,I29,K29,M29)</f>
        <v>76</v>
      </c>
      <c r="O29" s="68">
        <f>N29-MIN(F29,I29,K29,M29)</f>
        <v>60</v>
      </c>
    </row>
    <row r="30" spans="1:15" s="292" customFormat="1" ht="15.75" customHeight="1">
      <c r="A30" s="14">
        <f t="shared" si="0"/>
        <v>27</v>
      </c>
      <c r="B30" s="24" t="s">
        <v>137</v>
      </c>
      <c r="C30" s="319">
        <v>1998</v>
      </c>
      <c r="D30" s="33">
        <v>90</v>
      </c>
      <c r="E30" s="79">
        <v>27</v>
      </c>
      <c r="F30" s="153">
        <v>18</v>
      </c>
      <c r="G30" s="33">
        <v>87</v>
      </c>
      <c r="H30" s="79">
        <v>26</v>
      </c>
      <c r="I30" s="325">
        <v>19</v>
      </c>
      <c r="J30" s="4">
        <v>27</v>
      </c>
      <c r="K30" s="41">
        <v>18</v>
      </c>
      <c r="L30" s="4">
        <v>28</v>
      </c>
      <c r="M30" s="41">
        <v>17</v>
      </c>
      <c r="N30" s="10">
        <f>SUM(F30,I30,K30,M30)</f>
        <v>72</v>
      </c>
      <c r="O30" s="68">
        <f>N30-MIN(F30,I30,K30,M30)</f>
        <v>55</v>
      </c>
    </row>
    <row r="31" spans="1:15" s="292" customFormat="1" ht="15.75" customHeight="1">
      <c r="A31" s="14">
        <f t="shared" si="0"/>
        <v>28</v>
      </c>
      <c r="B31" s="24" t="s">
        <v>39</v>
      </c>
      <c r="C31" s="319">
        <v>1995</v>
      </c>
      <c r="D31" s="33">
        <v>72</v>
      </c>
      <c r="E31" s="79">
        <v>17</v>
      </c>
      <c r="F31" s="153">
        <v>28</v>
      </c>
      <c r="G31" s="27">
        <v>77</v>
      </c>
      <c r="H31" s="79">
        <v>20</v>
      </c>
      <c r="I31" s="325">
        <v>25</v>
      </c>
      <c r="J31" s="92"/>
      <c r="K31" s="97"/>
      <c r="L31" s="92"/>
      <c r="M31" s="97"/>
      <c r="N31" s="10">
        <f>SUM(F31,I31,K31,M31)</f>
        <v>53</v>
      </c>
      <c r="O31" s="68">
        <f>N31</f>
        <v>53</v>
      </c>
    </row>
    <row r="32" spans="1:15" s="292" customFormat="1" ht="15.75" customHeight="1">
      <c r="A32" s="14">
        <f t="shared" si="0"/>
        <v>29</v>
      </c>
      <c r="B32" s="24" t="s">
        <v>133</v>
      </c>
      <c r="C32" s="319">
        <v>1992</v>
      </c>
      <c r="D32" s="92"/>
      <c r="E32" s="262"/>
      <c r="F32" s="155"/>
      <c r="G32" s="223"/>
      <c r="H32" s="95"/>
      <c r="I32" s="323"/>
      <c r="J32" s="4">
        <v>21</v>
      </c>
      <c r="K32" s="151">
        <v>24</v>
      </c>
      <c r="L32" s="4">
        <v>17</v>
      </c>
      <c r="M32" s="151">
        <v>28</v>
      </c>
      <c r="N32" s="10">
        <f>SUM(F32,I32,K32,M32)</f>
        <v>52</v>
      </c>
      <c r="O32" s="10">
        <f>N32</f>
        <v>52</v>
      </c>
    </row>
    <row r="33" spans="1:15" s="292" customFormat="1" ht="15.75" customHeight="1">
      <c r="A33" s="14">
        <f t="shared" si="0"/>
        <v>30</v>
      </c>
      <c r="B33" s="24" t="s">
        <v>135</v>
      </c>
      <c r="C33" s="319">
        <v>1996</v>
      </c>
      <c r="D33" s="92"/>
      <c r="E33" s="262"/>
      <c r="F33" s="155"/>
      <c r="G33" s="223"/>
      <c r="H33" s="95"/>
      <c r="I33" s="323"/>
      <c r="J33" s="4">
        <v>25</v>
      </c>
      <c r="K33" s="151">
        <v>20</v>
      </c>
      <c r="L33" s="4">
        <v>23</v>
      </c>
      <c r="M33" s="151">
        <v>22</v>
      </c>
      <c r="N33" s="10">
        <f>SUM(F33,I33,K33,M33)</f>
        <v>42</v>
      </c>
      <c r="O33" s="10">
        <f>N33</f>
        <v>42</v>
      </c>
    </row>
    <row r="34" spans="1:15" s="292" customFormat="1" ht="12.75">
      <c r="A34" s="14">
        <f t="shared" si="0"/>
        <v>31</v>
      </c>
      <c r="B34" s="64" t="s">
        <v>134</v>
      </c>
      <c r="C34" s="320">
        <v>1994</v>
      </c>
      <c r="D34" s="313"/>
      <c r="E34" s="317"/>
      <c r="F34" s="322"/>
      <c r="G34" s="321"/>
      <c r="H34" s="316"/>
      <c r="I34" s="328"/>
      <c r="J34" s="65">
        <v>23</v>
      </c>
      <c r="K34" s="154">
        <v>22</v>
      </c>
      <c r="L34" s="65">
        <v>26</v>
      </c>
      <c r="M34" s="154">
        <v>19</v>
      </c>
      <c r="N34" s="47">
        <f>SUM(F34,I34,K34,M34)</f>
        <v>41</v>
      </c>
      <c r="O34" s="47">
        <f>N34</f>
        <v>41</v>
      </c>
    </row>
    <row r="35" spans="1:15" s="292" customFormat="1" ht="12.75">
      <c r="A35" s="14">
        <f t="shared" si="0"/>
        <v>32</v>
      </c>
      <c r="B35" s="64" t="s">
        <v>136</v>
      </c>
      <c r="C35" s="320">
        <v>1994</v>
      </c>
      <c r="D35" s="313"/>
      <c r="E35" s="317"/>
      <c r="F35" s="322"/>
      <c r="G35" s="321"/>
      <c r="H35" s="316"/>
      <c r="I35" s="328"/>
      <c r="J35" s="65">
        <v>26</v>
      </c>
      <c r="K35" s="154">
        <v>19</v>
      </c>
      <c r="L35" s="65">
        <v>25</v>
      </c>
      <c r="M35" s="154">
        <v>20</v>
      </c>
      <c r="N35" s="47">
        <f>SUM(F35,I35,K35,M35)</f>
        <v>39</v>
      </c>
      <c r="O35" s="100">
        <f>N35</f>
        <v>39</v>
      </c>
    </row>
    <row r="36" spans="1:15" s="292" customFormat="1" ht="12.75">
      <c r="A36" s="14">
        <f t="shared" si="0"/>
        <v>33</v>
      </c>
      <c r="B36" s="64" t="s">
        <v>41</v>
      </c>
      <c r="C36" s="320">
        <v>1994</v>
      </c>
      <c r="D36" s="50">
        <v>84</v>
      </c>
      <c r="E36" s="261">
        <v>24</v>
      </c>
      <c r="F36" s="154">
        <v>21</v>
      </c>
      <c r="G36" s="51">
        <v>88</v>
      </c>
      <c r="H36" s="261">
        <v>27</v>
      </c>
      <c r="I36" s="326">
        <v>18</v>
      </c>
      <c r="J36" s="141"/>
      <c r="K36" s="314"/>
      <c r="L36" s="313"/>
      <c r="M36" s="314"/>
      <c r="N36" s="47">
        <f>SUM(F36,I36,K36,M36)</f>
        <v>39</v>
      </c>
      <c r="O36" s="100">
        <f>N36</f>
        <v>39</v>
      </c>
    </row>
    <row r="37" spans="1:15" s="292" customFormat="1" ht="12.75">
      <c r="A37" s="14">
        <f t="shared" si="0"/>
        <v>34</v>
      </c>
      <c r="B37" s="24" t="s">
        <v>141</v>
      </c>
      <c r="C37" s="319">
        <v>1995</v>
      </c>
      <c r="D37" s="92"/>
      <c r="E37" s="262"/>
      <c r="F37" s="155"/>
      <c r="G37" s="223"/>
      <c r="H37" s="95"/>
      <c r="I37" s="323"/>
      <c r="J37" s="4">
        <v>32</v>
      </c>
      <c r="K37" s="41">
        <v>13</v>
      </c>
      <c r="L37" s="4">
        <v>30</v>
      </c>
      <c r="M37" s="41">
        <v>15</v>
      </c>
      <c r="N37" s="10">
        <f>SUM(F37,I37,K37,M37)</f>
        <v>28</v>
      </c>
      <c r="O37" s="68">
        <f>N37</f>
        <v>28</v>
      </c>
    </row>
    <row r="38" spans="1:15" s="292" customFormat="1" ht="12.75">
      <c r="A38" s="14">
        <f t="shared" si="0"/>
        <v>35</v>
      </c>
      <c r="B38" s="24" t="s">
        <v>140</v>
      </c>
      <c r="C38" s="319">
        <v>1998</v>
      </c>
      <c r="D38" s="92"/>
      <c r="E38" s="262"/>
      <c r="F38" s="155"/>
      <c r="G38" s="223"/>
      <c r="H38" s="95"/>
      <c r="I38" s="323"/>
      <c r="J38" s="4">
        <v>31</v>
      </c>
      <c r="K38" s="158">
        <v>14</v>
      </c>
      <c r="L38" s="4">
        <v>31</v>
      </c>
      <c r="M38" s="158">
        <v>14</v>
      </c>
      <c r="N38" s="10">
        <f>SUM(F38,I38,K38,M38)</f>
        <v>28</v>
      </c>
      <c r="O38" s="68">
        <f>N38</f>
        <v>28</v>
      </c>
    </row>
    <row r="39" spans="1:15" s="292" customFormat="1" ht="12.75">
      <c r="A39" s="14">
        <f t="shared" si="0"/>
        <v>36</v>
      </c>
      <c r="B39" s="24" t="s">
        <v>142</v>
      </c>
      <c r="C39" s="319">
        <v>1999</v>
      </c>
      <c r="D39" s="92"/>
      <c r="E39" s="262"/>
      <c r="F39" s="155"/>
      <c r="G39" s="223"/>
      <c r="H39" s="95"/>
      <c r="I39" s="323"/>
      <c r="J39" s="4">
        <v>33</v>
      </c>
      <c r="K39" s="41">
        <v>12</v>
      </c>
      <c r="L39" s="4">
        <v>33</v>
      </c>
      <c r="M39" s="41">
        <v>12</v>
      </c>
      <c r="N39" s="10">
        <f>SUM(F39,I39,K39,M39)</f>
        <v>24</v>
      </c>
      <c r="O39" s="68">
        <f>N39</f>
        <v>24</v>
      </c>
    </row>
    <row r="40" spans="1:15" s="292" customFormat="1" ht="12.75">
      <c r="A40" s="14">
        <f t="shared" si="0"/>
        <v>37</v>
      </c>
      <c r="B40" s="24" t="s">
        <v>144</v>
      </c>
      <c r="C40" s="319">
        <v>1999</v>
      </c>
      <c r="D40" s="92"/>
      <c r="E40" s="262"/>
      <c r="F40" s="155"/>
      <c r="G40" s="223"/>
      <c r="H40" s="95"/>
      <c r="I40" s="323"/>
      <c r="J40" s="4">
        <v>35</v>
      </c>
      <c r="K40" s="41">
        <v>10</v>
      </c>
      <c r="L40" s="25">
        <v>34</v>
      </c>
      <c r="M40" s="132">
        <v>11</v>
      </c>
      <c r="N40" s="10">
        <f>SUM(F40,I40,K40,M40)</f>
        <v>21</v>
      </c>
      <c r="O40" s="10">
        <f>N40</f>
        <v>21</v>
      </c>
    </row>
    <row r="41" spans="1:15" s="292" customFormat="1" ht="12.75">
      <c r="A41" s="14">
        <f t="shared" si="0"/>
        <v>38</v>
      </c>
      <c r="B41" s="24" t="s">
        <v>143</v>
      </c>
      <c r="C41" s="319">
        <v>1997</v>
      </c>
      <c r="D41" s="92"/>
      <c r="E41" s="262"/>
      <c r="F41" s="155"/>
      <c r="G41" s="98"/>
      <c r="H41" s="95"/>
      <c r="I41" s="323"/>
      <c r="J41" s="4">
        <v>34</v>
      </c>
      <c r="K41" s="41">
        <v>11</v>
      </c>
      <c r="L41" s="25">
        <v>36</v>
      </c>
      <c r="M41" s="132">
        <v>9</v>
      </c>
      <c r="N41" s="10">
        <f>SUM(F41,I41,K41,M41)</f>
        <v>20</v>
      </c>
      <c r="O41" s="68">
        <f>N41</f>
        <v>20</v>
      </c>
    </row>
    <row r="42" spans="1:15" s="292" customFormat="1" ht="12.75">
      <c r="A42" s="107">
        <f t="shared" si="0"/>
        <v>39</v>
      </c>
      <c r="B42" s="333" t="s">
        <v>145</v>
      </c>
      <c r="C42" s="335">
        <v>1998</v>
      </c>
      <c r="D42" s="143"/>
      <c r="E42" s="336"/>
      <c r="F42" s="159"/>
      <c r="G42" s="240"/>
      <c r="H42" s="181"/>
      <c r="I42" s="337"/>
      <c r="J42" s="124">
        <v>36</v>
      </c>
      <c r="K42" s="144">
        <v>9</v>
      </c>
      <c r="L42" s="125">
        <v>35</v>
      </c>
      <c r="M42" s="343">
        <v>10</v>
      </c>
      <c r="N42" s="288">
        <f>SUM(F42,I42,K42,M42)</f>
        <v>19</v>
      </c>
      <c r="O42" s="108">
        <f>N42</f>
        <v>19</v>
      </c>
    </row>
    <row r="43" spans="1:15" ht="12.75">
      <c r="A43" s="331"/>
      <c r="B43" s="332"/>
      <c r="C43" s="331"/>
      <c r="D43" s="145"/>
      <c r="E43" s="145"/>
      <c r="F43" s="146"/>
      <c r="G43" s="147"/>
      <c r="H43" s="147"/>
      <c r="I43" s="146"/>
      <c r="J43" s="145"/>
      <c r="K43" s="148"/>
      <c r="L43" s="145"/>
      <c r="M43" s="149"/>
      <c r="N43" s="150"/>
      <c r="O43" s="5"/>
    </row>
    <row r="44" spans="1:15" ht="12.75">
      <c r="A44" s="85"/>
      <c r="B44" s="86"/>
      <c r="C44" s="85"/>
      <c r="D44" s="87"/>
      <c r="E44" s="87"/>
      <c r="F44" s="88"/>
      <c r="G44" s="89"/>
      <c r="H44" s="89"/>
      <c r="I44" s="88"/>
      <c r="J44" s="87"/>
      <c r="K44" s="90"/>
      <c r="L44" s="87"/>
      <c r="M44" s="73"/>
      <c r="N44" s="74"/>
      <c r="O44" s="26"/>
    </row>
    <row r="45" spans="1:15" ht="12.75">
      <c r="A45" s="85"/>
      <c r="B45" s="86"/>
      <c r="C45" s="85"/>
      <c r="D45" s="87"/>
      <c r="E45" s="87"/>
      <c r="F45" s="88"/>
      <c r="G45" s="89"/>
      <c r="H45" s="89"/>
      <c r="I45" s="88"/>
      <c r="J45" s="87"/>
      <c r="K45" s="90"/>
      <c r="L45" s="87"/>
      <c r="M45" s="73"/>
      <c r="N45" s="74"/>
      <c r="O45" s="26"/>
    </row>
    <row r="46" spans="1:15" ht="12.75">
      <c r="A46" s="85"/>
      <c r="B46" s="86"/>
      <c r="C46" s="85"/>
      <c r="D46" s="87"/>
      <c r="E46" s="87"/>
      <c r="F46" s="88"/>
      <c r="G46" s="89"/>
      <c r="H46" s="89"/>
      <c r="I46" s="88"/>
      <c r="J46" s="87"/>
      <c r="K46" s="90"/>
      <c r="L46" s="87"/>
      <c r="M46" s="73"/>
      <c r="N46" s="74"/>
      <c r="O46" s="26"/>
    </row>
    <row r="47" spans="1:15" ht="12.75">
      <c r="A47" s="85"/>
      <c r="B47" s="86"/>
      <c r="C47" s="85"/>
      <c r="D47" s="87"/>
      <c r="E47" s="87"/>
      <c r="F47" s="88"/>
      <c r="G47" s="89"/>
      <c r="H47" s="89"/>
      <c r="I47" s="88"/>
      <c r="J47" s="87"/>
      <c r="K47" s="90"/>
      <c r="L47" s="87"/>
      <c r="M47" s="73"/>
      <c r="N47" s="74"/>
      <c r="O47" s="26"/>
    </row>
    <row r="48" spans="1:15" ht="12.75">
      <c r="A48" s="26"/>
      <c r="B48" s="91"/>
      <c r="C48" s="26"/>
      <c r="D48" s="26"/>
      <c r="E48" s="26"/>
      <c r="F48" s="75"/>
      <c r="G48" s="26"/>
      <c r="H48" s="26"/>
      <c r="I48" s="75"/>
      <c r="J48" s="26"/>
      <c r="K48" s="75"/>
      <c r="L48" s="26"/>
      <c r="M48" s="75"/>
      <c r="N48" s="26"/>
      <c r="O48" s="26"/>
    </row>
  </sheetData>
  <sheetProtection/>
  <mergeCells count="5">
    <mergeCell ref="D2:F2"/>
    <mergeCell ref="G2:I2"/>
    <mergeCell ref="J2:K2"/>
    <mergeCell ref="L2:M2"/>
    <mergeCell ref="A1:O1"/>
  </mergeCells>
  <printOptions/>
  <pageMargins left="1.07" right="0.48" top="0.5" bottom="0.41" header="0.4" footer="0.13"/>
  <pageSetup horizontalDpi="300" verticalDpi="300" orientation="landscape" paperSize="9" r:id="rId1"/>
  <headerFooter alignWithMargins="0">
    <oddFooter>&amp;L&amp;"Times New Roman,обычный"Космачева Елена Ремовна&amp;C&amp;"Times New Roman,обычный"&amp;F    &amp;A&amp;R&amp;"Times New Roman,обычный"&amp;D   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M9"/>
  <sheetViews>
    <sheetView zoomScale="120" zoomScaleNormal="120" zoomScalePageLayoutView="0" workbookViewId="0" topLeftCell="A1">
      <pane xSplit="28350" topLeftCell="L1" activePane="topLeft" state="split"/>
      <selection pane="topLeft" activeCell="L17" sqref="L17"/>
      <selection pane="topRight" activeCell="L1" sqref="L1"/>
    </sheetView>
  </sheetViews>
  <sheetFormatPr defaultColWidth="9.00390625" defaultRowHeight="12.75"/>
  <cols>
    <col min="1" max="1" width="6.25390625" style="2" customWidth="1"/>
    <col min="2" max="2" width="21.875" style="2" customWidth="1"/>
    <col min="3" max="5" width="6.75390625" style="2" customWidth="1"/>
    <col min="6" max="6" width="7.125" style="2" customWidth="1"/>
    <col min="7" max="8" width="6.75390625" style="2" customWidth="1"/>
    <col min="9" max="9" width="7.375" style="2" customWidth="1"/>
    <col min="10" max="10" width="6.75390625" style="2" customWidth="1"/>
    <col min="11" max="11" width="7.75390625" style="2" customWidth="1"/>
    <col min="12" max="12" width="6.75390625" style="2" customWidth="1"/>
    <col min="13" max="13" width="8.00390625" style="2" customWidth="1"/>
    <col min="14" max="14" width="10.75390625" style="2" customWidth="1"/>
    <col min="15" max="16384" width="9.125" style="2" customWidth="1"/>
  </cols>
  <sheetData>
    <row r="1" spans="1:15" s="16" customFormat="1" ht="21.75" customHeight="1" thickBot="1">
      <c r="A1" s="349" t="s">
        <v>155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252"/>
    </row>
    <row r="2" spans="1:14" ht="39" customHeight="1" thickBot="1">
      <c r="A2" s="6"/>
      <c r="B2" s="5"/>
      <c r="C2" s="5"/>
      <c r="D2" s="200" t="s">
        <v>35</v>
      </c>
      <c r="E2" s="201"/>
      <c r="F2" s="203"/>
      <c r="G2" s="200" t="s">
        <v>35</v>
      </c>
      <c r="H2" s="201"/>
      <c r="I2" s="203"/>
      <c r="J2" s="206" t="s">
        <v>110</v>
      </c>
      <c r="K2" s="205"/>
      <c r="L2" s="206" t="s">
        <v>106</v>
      </c>
      <c r="M2" s="207"/>
      <c r="N2" s="26"/>
    </row>
    <row r="3" spans="1:15" ht="39" thickBot="1">
      <c r="A3" s="11" t="s">
        <v>15</v>
      </c>
      <c r="B3" s="21" t="s">
        <v>18</v>
      </c>
      <c r="C3" s="57" t="s">
        <v>108</v>
      </c>
      <c r="D3" s="12" t="s">
        <v>102</v>
      </c>
      <c r="E3" s="13" t="s">
        <v>105</v>
      </c>
      <c r="F3" s="22" t="s">
        <v>20</v>
      </c>
      <c r="G3" s="12" t="s">
        <v>102</v>
      </c>
      <c r="H3" s="13" t="s">
        <v>105</v>
      </c>
      <c r="I3" s="22" t="s">
        <v>20</v>
      </c>
      <c r="J3" s="13" t="s">
        <v>19</v>
      </c>
      <c r="K3" s="67" t="s">
        <v>20</v>
      </c>
      <c r="L3" s="12" t="s">
        <v>19</v>
      </c>
      <c r="M3" s="22" t="s">
        <v>20</v>
      </c>
      <c r="N3" s="18" t="s">
        <v>0</v>
      </c>
      <c r="O3" s="103" t="s">
        <v>147</v>
      </c>
    </row>
    <row r="4" spans="1:39" s="34" customFormat="1" ht="15.75" customHeight="1">
      <c r="A4" s="43">
        <v>1</v>
      </c>
      <c r="B4" s="45" t="s">
        <v>33</v>
      </c>
      <c r="C4" s="345">
        <v>1993</v>
      </c>
      <c r="D4" s="350">
        <v>5</v>
      </c>
      <c r="E4" s="351">
        <v>3</v>
      </c>
      <c r="F4" s="102">
        <v>50</v>
      </c>
      <c r="G4" s="350">
        <v>5</v>
      </c>
      <c r="H4" s="46">
        <v>3</v>
      </c>
      <c r="I4" s="129">
        <v>50</v>
      </c>
      <c r="J4" s="359">
        <v>1</v>
      </c>
      <c r="K4" s="126">
        <v>60</v>
      </c>
      <c r="L4" s="361">
        <v>1</v>
      </c>
      <c r="M4" s="129">
        <v>60</v>
      </c>
      <c r="N4" s="44">
        <f>SUM(F4,I4,K4,M4)</f>
        <v>220</v>
      </c>
      <c r="O4" s="10">
        <f>N4-MIN(F4,I4,K4,M4)</f>
        <v>170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15" ht="15.75" customHeight="1">
      <c r="A5" s="14">
        <f>A4+1</f>
        <v>2</v>
      </c>
      <c r="B5" s="60" t="s">
        <v>31</v>
      </c>
      <c r="C5" s="53">
        <v>1994</v>
      </c>
      <c r="D5" s="352">
        <v>3</v>
      </c>
      <c r="E5" s="353">
        <v>1</v>
      </c>
      <c r="F5" s="113">
        <v>60</v>
      </c>
      <c r="G5" s="352">
        <v>4</v>
      </c>
      <c r="H5" s="53">
        <v>2</v>
      </c>
      <c r="I5" s="131">
        <v>55</v>
      </c>
      <c r="J5" s="353">
        <v>3</v>
      </c>
      <c r="K5" s="128">
        <v>50</v>
      </c>
      <c r="L5" s="352">
        <v>2</v>
      </c>
      <c r="M5" s="131">
        <v>55</v>
      </c>
      <c r="N5" s="54">
        <f>SUM(F5,I5,K5,M5)</f>
        <v>220</v>
      </c>
      <c r="O5" s="54">
        <f>N5-MIN(F5,I5,K5,M5)</f>
        <v>170</v>
      </c>
    </row>
    <row r="6" spans="1:39" s="34" customFormat="1" ht="12.75">
      <c r="A6" s="35">
        <f>A5+1</f>
        <v>3</v>
      </c>
      <c r="B6" s="344" t="s">
        <v>30</v>
      </c>
      <c r="C6" s="346">
        <v>1989</v>
      </c>
      <c r="D6" s="354">
        <v>4</v>
      </c>
      <c r="E6" s="355">
        <v>2</v>
      </c>
      <c r="F6" s="363">
        <v>55</v>
      </c>
      <c r="G6" s="354">
        <v>3</v>
      </c>
      <c r="H6" s="364">
        <v>1</v>
      </c>
      <c r="I6" s="347">
        <v>60</v>
      </c>
      <c r="J6" s="365">
        <v>5</v>
      </c>
      <c r="K6" s="174">
        <v>42</v>
      </c>
      <c r="L6" s="366">
        <v>4</v>
      </c>
      <c r="M6" s="173">
        <v>45</v>
      </c>
      <c r="N6" s="348">
        <f>SUM(F6,I6,K6,M6)</f>
        <v>202</v>
      </c>
      <c r="O6" s="348">
        <f>N6-MIN(F6,I6,K6,M6)</f>
        <v>160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15" ht="12.75">
      <c r="A7" s="14">
        <f>A6+1</f>
        <v>4</v>
      </c>
      <c r="B7" s="36" t="s">
        <v>32</v>
      </c>
      <c r="C7" s="59">
        <v>1995</v>
      </c>
      <c r="D7" s="356">
        <v>6</v>
      </c>
      <c r="E7" s="357">
        <v>4</v>
      </c>
      <c r="F7" s="42">
        <v>45</v>
      </c>
      <c r="G7" s="356">
        <v>6</v>
      </c>
      <c r="H7" s="358">
        <v>4</v>
      </c>
      <c r="I7" s="130">
        <v>45</v>
      </c>
      <c r="J7" s="360">
        <v>4</v>
      </c>
      <c r="K7" s="127">
        <v>45</v>
      </c>
      <c r="L7" s="362">
        <v>5</v>
      </c>
      <c r="M7" s="130">
        <v>42</v>
      </c>
      <c r="N7" s="19">
        <f>SUM(F7,I7,K7,M7)</f>
        <v>177</v>
      </c>
      <c r="O7" s="68">
        <f>N7-MIN(F7,I7,K7,M7)</f>
        <v>135</v>
      </c>
    </row>
    <row r="8" spans="1:39" s="34" customFormat="1" ht="12.75">
      <c r="A8" s="14">
        <f>A7+1</f>
        <v>5</v>
      </c>
      <c r="B8" s="36" t="s">
        <v>66</v>
      </c>
      <c r="C8" s="59">
        <v>1996</v>
      </c>
      <c r="D8" s="94"/>
      <c r="E8" s="96"/>
      <c r="F8" s="175"/>
      <c r="G8" s="94"/>
      <c r="H8" s="55"/>
      <c r="I8" s="175"/>
      <c r="J8" s="360">
        <v>2</v>
      </c>
      <c r="K8" s="127">
        <v>55</v>
      </c>
      <c r="L8" s="362">
        <v>3</v>
      </c>
      <c r="M8" s="130">
        <v>50</v>
      </c>
      <c r="N8" s="19">
        <f>SUM(F8,I8,K8,M8)</f>
        <v>105</v>
      </c>
      <c r="O8" s="68">
        <f>N8</f>
        <v>105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15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</sheetData>
  <sheetProtection/>
  <mergeCells count="5">
    <mergeCell ref="J2:K2"/>
    <mergeCell ref="L2:M2"/>
    <mergeCell ref="D2:F2"/>
    <mergeCell ref="G2:I2"/>
    <mergeCell ref="A1:O1"/>
  </mergeCells>
  <printOptions/>
  <pageMargins left="1.07" right="0.48" top="0.5" bottom="0.41" header="0.4" footer="0.13"/>
  <pageSetup horizontalDpi="300" verticalDpi="300" orientation="landscape" paperSize="9" r:id="rId1"/>
  <headerFooter alignWithMargins="0">
    <oddFooter>&amp;L&amp;"Times New Roman,обычный"Космачева Елена Ремовна&amp;C&amp;"Times New Roman,обычный"&amp;F    &amp;A&amp;R&amp;"Times New Roman,обычный"&amp;D  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Elena</cp:lastModifiedBy>
  <cp:lastPrinted>2010-09-24T04:56:21Z</cp:lastPrinted>
  <dcterms:created xsi:type="dcterms:W3CDTF">2010-04-15T16:52:06Z</dcterms:created>
  <dcterms:modified xsi:type="dcterms:W3CDTF">2012-05-29T08:39:33Z</dcterms:modified>
  <cp:category/>
  <cp:version/>
  <cp:contentType/>
  <cp:contentStatus/>
</cp:coreProperties>
</file>