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600" yWindow="45" windowWidth="13350" windowHeight="14100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А</t>
        </r>
      </text>
    </comment>
    <comment ref="G9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3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5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5" authorId="0">
      <text>
        <r>
          <rPr>
            <b/>
            <sz val="9"/>
            <rFont val="Tahoma"/>
            <family val="2"/>
          </rPr>
          <t>в группе А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6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D12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G12" authorId="0">
      <text>
        <r>
          <rPr>
            <b/>
            <sz val="9"/>
            <rFont val="Tahoma"/>
            <family val="2"/>
          </rPr>
          <t>в группе А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группе А,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А</t>
        </r>
      </text>
    </comment>
    <comment ref="D7" authorId="0">
      <text>
        <r>
          <rPr>
            <b/>
            <sz val="9"/>
            <rFont val="Tahoma"/>
            <family val="2"/>
          </rPr>
          <t>в группе А</t>
        </r>
      </text>
    </comment>
    <comment ref="D8" authorId="0">
      <text>
        <r>
          <rPr>
            <b/>
            <sz val="9"/>
            <rFont val="Tahoma"/>
            <family val="2"/>
          </rPr>
          <t>в группе А</t>
        </r>
      </text>
    </comment>
    <comment ref="G4" authorId="0">
      <text>
        <r>
          <rPr>
            <b/>
            <sz val="9"/>
            <rFont val="Tahoma"/>
            <family val="2"/>
          </rPr>
          <t>в группе А</t>
        </r>
      </text>
    </comment>
    <comment ref="G7" authorId="0">
      <text>
        <r>
          <rPr>
            <b/>
            <sz val="9"/>
            <rFont val="Tahoma"/>
            <family val="2"/>
          </rPr>
          <t>в группе А</t>
        </r>
      </text>
    </comment>
    <comment ref="G8" authorId="0">
      <text>
        <r>
          <rPr>
            <b/>
            <sz val="9"/>
            <rFont val="Tahoma"/>
            <family val="2"/>
          </rPr>
          <t>в группе А</t>
        </r>
      </text>
    </comment>
    <comment ref="D9" authorId="0">
      <text>
        <r>
          <rPr>
            <b/>
            <sz val="9"/>
            <rFont val="Tahoma"/>
            <family val="2"/>
          </rPr>
          <t>в группе А</t>
        </r>
      </text>
    </comment>
    <comment ref="G9" authorId="0">
      <text>
        <r>
          <rPr>
            <b/>
            <sz val="9"/>
            <rFont val="Tahoma"/>
            <family val="2"/>
          </rPr>
          <t>в группе А</t>
        </r>
      </text>
    </comment>
  </commentList>
</comments>
</file>

<file path=xl/sharedStrings.xml><?xml version="1.0" encoding="utf-8"?>
<sst xmlns="http://schemas.openxmlformats.org/spreadsheetml/2006/main" count="355" uniqueCount="231">
  <si>
    <t>Текущий рейтинг</t>
  </si>
  <si>
    <t>Шестак Мария</t>
  </si>
  <si>
    <t>1995      1995</t>
  </si>
  <si>
    <t>Башмаков Александр Сирия Вячеслав</t>
  </si>
  <si>
    <t>1996      1996</t>
  </si>
  <si>
    <t>Попов Алексей        Войналович Вадим</t>
  </si>
  <si>
    <t xml:space="preserve">Ковальков Павел   Богданов Артём    </t>
  </si>
  <si>
    <t>1994      1995</t>
  </si>
  <si>
    <t>Место в ТР</t>
  </si>
  <si>
    <t>Говер Егор             Азанов Дмитрий</t>
  </si>
  <si>
    <t>Фамилия    Имя</t>
  </si>
  <si>
    <t>место</t>
  </si>
  <si>
    <t>очки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</si>
  <si>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</si>
  <si>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</si>
  <si>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</si>
  <si>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</si>
  <si>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</si>
  <si>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</si>
  <si>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</si>
  <si>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</si>
  <si>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</si>
  <si>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</si>
  <si>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</si>
  <si>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</si>
  <si>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 xml:space="preserve">Грызлов Илья         Слезин Павел  </t>
  </si>
  <si>
    <t>1992    1992</t>
  </si>
  <si>
    <t>Соколова Екатерина</t>
  </si>
  <si>
    <t>Тропкина Анастасия</t>
  </si>
  <si>
    <t>Сабитова Зульфия</t>
  </si>
  <si>
    <t>Шклярук Николай  Михайлов Игорь</t>
  </si>
  <si>
    <t>Маймистов Сергей</t>
  </si>
  <si>
    <t>Гоголев Дмитрий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</si>
  <si>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</si>
  <si>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</si>
  <si>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</si>
  <si>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</si>
  <si>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</si>
  <si>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</si>
  <si>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</si>
  <si>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</si>
  <si>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Корпачёв Денис</t>
  </si>
  <si>
    <t>Губенко Никита</t>
  </si>
  <si>
    <t>Кирьянов Алексей</t>
  </si>
  <si>
    <t>Шим Артём</t>
  </si>
  <si>
    <t>Прожерин Артём</t>
  </si>
  <si>
    <t>Доронин Евгений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</si>
  <si>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</si>
  <si>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</si>
  <si>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</si>
  <si>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</si>
  <si>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</si>
  <si>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</si>
  <si>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</si>
  <si>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</si>
  <si>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</si>
  <si>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</si>
  <si>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</si>
  <si>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</si>
  <si>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</si>
  <si>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</si>
  <si>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</si>
  <si>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Перова Александра</t>
  </si>
  <si>
    <t>Харитонова Марта</t>
  </si>
  <si>
    <t>Перова Екатерина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</si>
  <si>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</si>
  <si>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</si>
  <si>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</si>
  <si>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</si>
  <si>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</si>
  <si>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</si>
  <si>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</si>
  <si>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</si>
  <si>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</si>
  <si>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</si>
  <si>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</si>
  <si>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</si>
  <si>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</si>
  <si>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</si>
  <si>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</si>
  <si>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</si>
  <si>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</si>
  <si>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Новиков Степан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</si>
  <si>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</si>
  <si>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</si>
  <si>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</si>
  <si>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</si>
  <si>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</si>
  <si>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Лячина Александра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</si>
  <si>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</si>
  <si>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</si>
  <si>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</si>
  <si>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</si>
  <si>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</si>
  <si>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</si>
  <si>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Солодовникова Елена</t>
  </si>
  <si>
    <t>Платонова Елена</t>
  </si>
  <si>
    <t>Ильюхина Полина</t>
  </si>
  <si>
    <t>Ромашкина Екатерина</t>
  </si>
  <si>
    <t>Иджилова Ирина</t>
  </si>
  <si>
    <t>Новикова Елена</t>
  </si>
  <si>
    <t>Сенченко Елизавета</t>
  </si>
  <si>
    <t>Пустельникова Екатерина</t>
  </si>
  <si>
    <t>Миназова Алсу</t>
  </si>
  <si>
    <t>Козловская Надежда</t>
  </si>
  <si>
    <t>Пешкова Валерия</t>
  </si>
  <si>
    <t>Крылова Ксения</t>
  </si>
  <si>
    <t>Шимко Алексей</t>
  </si>
  <si>
    <t>Быкадоров Владимир</t>
  </si>
  <si>
    <t>Шайдуров Илья</t>
  </si>
  <si>
    <t>Николаев Никита</t>
  </si>
  <si>
    <t>Дегтярев Андрей</t>
  </si>
  <si>
    <t>Дарипов Вячеслав</t>
  </si>
  <si>
    <t>Шабанов Максим</t>
  </si>
  <si>
    <t>Игнатов Эдуард</t>
  </si>
  <si>
    <t>Гончаров Алексей</t>
  </si>
  <si>
    <t>Подобряев Алексей</t>
  </si>
  <si>
    <t>Ромашкин Дмитрий</t>
  </si>
  <si>
    <t>Истомин Андрей</t>
  </si>
  <si>
    <t>Букринский Сергей</t>
  </si>
  <si>
    <t>Мильков Максим</t>
  </si>
  <si>
    <t>Лазарев Александр</t>
  </si>
  <si>
    <t>Савицкий Александр</t>
  </si>
  <si>
    <t>Ляшков Владимир</t>
  </si>
  <si>
    <t>Пантелеев Михаил</t>
  </si>
  <si>
    <t>Беляков Алексей</t>
  </si>
  <si>
    <t>Икаев Хазби</t>
  </si>
  <si>
    <t>Изюмов Игорь</t>
  </si>
  <si>
    <t>Готовцев Андрей</t>
  </si>
  <si>
    <t>Гогичаев Георгий</t>
  </si>
  <si>
    <t>Круглов Михаил</t>
  </si>
  <si>
    <t>DNF</t>
  </si>
  <si>
    <t>1994     1995</t>
  </si>
  <si>
    <t>Тимаков Дмитрий</t>
  </si>
  <si>
    <t>Шайдурова Дарья</t>
  </si>
  <si>
    <t>Личкун Леонид</t>
  </si>
  <si>
    <t>Гатаулин Альберт</t>
  </si>
  <si>
    <t>Сазонов Матвей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</si>
  <si>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</si>
  <si>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</si>
  <si>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</si>
  <si>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</si>
  <si>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</si>
  <si>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</si>
  <si>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Вострикова Елена</t>
  </si>
  <si>
    <t>Готовцева Янина</t>
  </si>
  <si>
    <t>Васильева Ася</t>
  </si>
  <si>
    <t>Комков Сергей        Котов Павел</t>
  </si>
  <si>
    <t>1991       1990</t>
  </si>
  <si>
    <t>Шеренов Николай</t>
  </si>
  <si>
    <t>Вьюгин Илья</t>
  </si>
  <si>
    <t>Тищенко Дмитрий</t>
  </si>
  <si>
    <t>Панин Владислав</t>
  </si>
  <si>
    <t>Гладких Илья</t>
  </si>
  <si>
    <t>Бурдин Павел</t>
  </si>
  <si>
    <t>Плеханов Матвей</t>
  </si>
  <si>
    <t>Гротов Александр</t>
  </si>
  <si>
    <t>Матвеев Матвей</t>
  </si>
  <si>
    <t>Гончаров Сергей</t>
  </si>
  <si>
    <t>Колбешкин Дмитрий</t>
  </si>
  <si>
    <t>Семенов Константин</t>
  </si>
  <si>
    <t>Лебедев Денис</t>
  </si>
  <si>
    <t>Андриянов Василий</t>
  </si>
  <si>
    <t>Боровков Дмитрий</t>
  </si>
  <si>
    <t>Сайфиев Руслан      Эйгель Павел</t>
  </si>
  <si>
    <t>1998      1998</t>
  </si>
  <si>
    <t>Татранский слалом 10.05.2013</t>
  </si>
  <si>
    <t>Татранский слалом 11.05.2013</t>
  </si>
  <si>
    <t>Богданов Артём</t>
  </si>
  <si>
    <t>Храмцов Дмитрий</t>
  </si>
  <si>
    <t>Кубок России 18.05.2013</t>
  </si>
  <si>
    <t>Кубок России 17.05.2013</t>
  </si>
  <si>
    <t>-</t>
  </si>
  <si>
    <t>Тузов Андрей</t>
  </si>
  <si>
    <t>Чемпионат России  02.09.2013</t>
  </si>
  <si>
    <t>Баранов Николай    Шарый Александр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</si>
  <si>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</si>
  <si>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</si>
  <si>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</si>
  <si>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</si>
  <si>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Кандауров Анатолий</t>
  </si>
  <si>
    <t>Чук Максим</t>
  </si>
  <si>
    <t>1997       1996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</si>
  <si>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</si>
  <si>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</si>
  <si>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</si>
  <si>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</si>
  <si>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</si>
  <si>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Варламов Валентин</t>
  </si>
  <si>
    <t>Гаврилов Владислав</t>
  </si>
  <si>
    <t>Гоголев Владимир</t>
  </si>
  <si>
    <t>Зиганшин Ильсур</t>
  </si>
  <si>
    <t>Ильин Иван</t>
  </si>
  <si>
    <t>ОБЩИЙ  РЕЙТИНГ   в классе К1М  на  19.05.2013</t>
  </si>
  <si>
    <t>Комков Сергей</t>
  </si>
  <si>
    <t>Кудрявцев Даниил</t>
  </si>
  <si>
    <t>Мельников Павел</t>
  </si>
  <si>
    <t>Мягкий Иван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</si>
  <si>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</si>
  <si>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</si>
  <si>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</si>
  <si>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</si>
  <si>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</si>
  <si>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Хомченко Андрей</t>
  </si>
  <si>
    <t>DNS</t>
  </si>
  <si>
    <t>НовиковСергей</t>
  </si>
  <si>
    <t>ОБЩИЙ  РЕЙТИНГ   в классе С2  на   19.05.2013</t>
  </si>
  <si>
    <t>Снегирев Юрий             Максимов Виталий</t>
  </si>
  <si>
    <t>1995         1995</t>
  </si>
  <si>
    <t>Аникин Михаил
Костюченко Сергей</t>
  </si>
  <si>
    <t>1996
1997</t>
  </si>
  <si>
    <t>Анохина Диана</t>
  </si>
  <si>
    <t>Жевлакова Мария</t>
  </si>
  <si>
    <t>Мокшина Татьяна</t>
  </si>
  <si>
    <t>Пучнина Вероника</t>
  </si>
  <si>
    <t>Стороженко Ольга</t>
  </si>
  <si>
    <t>Храмцова Анна</t>
  </si>
  <si>
    <t>ОБЩИЙ  РЕЙТИНГ   в классе К1Ж  на  19.05.2013</t>
  </si>
  <si>
    <t>ОБЩИЙ  РЕЙТИНГ   в классе С1Ж  на  19.05.2013</t>
  </si>
  <si>
    <t>Алиева Эльвира</t>
  </si>
  <si>
    <t>ОБЩИЙ  РЕЙТИНГ   в классе С1М  на  19.05.2013</t>
  </si>
  <si>
    <t>Бондарь Александр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</si>
  <si>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</si>
  <si>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</si>
  <si>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</si>
  <si>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</si>
  <si>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</si>
  <si>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Туманов Кирилл</t>
  </si>
  <si>
    <t>Мельников Александр</t>
  </si>
  <si>
    <t>Рудяшкин Сергей</t>
  </si>
  <si>
    <t>Текущий рейтинг (без одного)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</si>
</sst>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3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5" fillId="0" borderId="24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5" fillId="32" borderId="23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2" borderId="19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1" fillId="34" borderId="2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44" fillId="0" borderId="22" xfId="0" applyFont="1" applyBorder="1" applyAlignment="1">
      <alignment horizontal="right"/>
    </xf>
    <xf numFmtId="0" fontId="44" fillId="0" borderId="33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44" fillId="0" borderId="21" xfId="0" applyFont="1" applyBorder="1" applyAlignment="1">
      <alignment horizontal="right" vertical="center"/>
    </xf>
    <xf numFmtId="0" fontId="2" fillId="35" borderId="3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36" borderId="23" xfId="0" applyFont="1" applyFill="1" applyBorder="1" applyAlignment="1">
      <alignment horizontal="right" vertical="center"/>
    </xf>
    <xf numFmtId="0" fontId="45" fillId="36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0" borderId="27" xfId="0" applyNumberFormat="1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2" fillId="32" borderId="37" xfId="0" applyFont="1" applyFill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right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34" borderId="23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right" vertical="center"/>
    </xf>
    <xf numFmtId="1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2" fillId="1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right" vertical="center" wrapText="1"/>
    </xf>
    <xf numFmtId="0" fontId="3" fillId="36" borderId="27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1" fillId="32" borderId="20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right" vertical="center" wrapText="1"/>
    </xf>
    <xf numFmtId="0" fontId="3" fillId="32" borderId="23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2" fillId="36" borderId="19" xfId="0" applyFont="1" applyFill="1" applyBorder="1" applyAlignment="1">
      <alignment horizontal="right" vertical="center" wrapText="1"/>
    </xf>
    <xf numFmtId="0" fontId="5" fillId="36" borderId="23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38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right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right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36" borderId="43" xfId="0" applyNumberFormat="1" applyFont="1" applyFill="1" applyBorder="1" applyAlignment="1">
      <alignment horizontal="center" vertical="center" wrapText="1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right" vertical="center" wrapText="1"/>
    </xf>
    <xf numFmtId="0" fontId="1" fillId="32" borderId="28" xfId="0" applyFont="1" applyFill="1" applyBorder="1" applyAlignment="1">
      <alignment horizontal="right" vertical="center" wrapText="1"/>
    </xf>
    <xf numFmtId="0" fontId="1" fillId="36" borderId="20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>
      <alignment horizontal="right" vertical="center" wrapText="1"/>
    </xf>
    <xf numFmtId="0" fontId="1" fillId="32" borderId="4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vertical="center"/>
    </xf>
    <xf numFmtId="0" fontId="2" fillId="36" borderId="27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49" fontId="2" fillId="33" borderId="27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right" vertical="center"/>
    </xf>
    <xf numFmtId="0" fontId="3" fillId="36" borderId="22" xfId="0" applyFont="1" applyFill="1" applyBorder="1" applyAlignment="1">
      <alignment horizontal="right" vertical="center"/>
    </xf>
    <xf numFmtId="0" fontId="44" fillId="36" borderId="13" xfId="0" applyFont="1" applyFill="1" applyBorder="1" applyAlignment="1">
      <alignment horizontal="right" vertical="center"/>
    </xf>
    <xf numFmtId="0" fontId="44" fillId="0" borderId="11" xfId="0" applyFont="1" applyBorder="1" applyAlignment="1">
      <alignment horizontal="right"/>
    </xf>
    <xf numFmtId="0" fontId="44" fillId="0" borderId="41" xfId="0" applyFont="1" applyBorder="1" applyAlignment="1">
      <alignment horizontal="right"/>
    </xf>
    <xf numFmtId="0" fontId="1" fillId="34" borderId="29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3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right"/>
    </xf>
    <xf numFmtId="0" fontId="44" fillId="0" borderId="21" xfId="0" applyFont="1" applyBorder="1" applyAlignment="1">
      <alignment horizontal="right"/>
    </xf>
    <xf numFmtId="0" fontId="2" fillId="36" borderId="29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33" xfId="0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37" borderId="4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right" vertical="center" wrapText="1"/>
    </xf>
    <xf numFmtId="0" fontId="44" fillId="0" borderId="50" xfId="0" applyFont="1" applyBorder="1" applyAlignment="1">
      <alignment horizontal="right"/>
    </xf>
    <xf numFmtId="0" fontId="1" fillId="0" borderId="14" xfId="0" applyFont="1" applyFill="1" applyBorder="1" applyAlignment="1">
      <alignment horizontal="right" vertical="center" wrapText="1"/>
    </xf>
    <xf numFmtId="0" fontId="44" fillId="0" borderId="38" xfId="0" applyFont="1" applyBorder="1" applyAlignment="1">
      <alignment horizontal="right"/>
    </xf>
    <xf numFmtId="0" fontId="2" fillId="32" borderId="20" xfId="0" applyFont="1" applyFill="1" applyBorder="1" applyAlignment="1">
      <alignment horizontal="right" vertical="center" wrapText="1"/>
    </xf>
    <xf numFmtId="0" fontId="2" fillId="32" borderId="28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right" vertical="center" wrapText="1"/>
    </xf>
    <xf numFmtId="0" fontId="5" fillId="36" borderId="19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right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right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0" xfId="6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20" zoomScaleNormal="120" zoomScalePageLayoutView="0" workbookViewId="0" topLeftCell="A1">
      <selection activeCell="Q3" sqref="Q3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5" customWidth="1"/>
    <col min="4" max="5" width="5.625" style="15" customWidth="1"/>
    <col min="6" max="6" width="5.75390625" style="1" customWidth="1"/>
    <col min="7" max="8" width="5.625" style="15" customWidth="1"/>
    <col min="9" max="9" width="5.75390625" style="1" customWidth="1"/>
    <col min="10" max="10" width="5.625" style="15" customWidth="1"/>
    <col min="11" max="11" width="5.75390625" style="1" customWidth="1"/>
    <col min="12" max="12" width="5.625" style="15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5" hidden="1" customWidth="1"/>
    <col min="17" max="17" width="10.75390625" style="15" customWidth="1"/>
    <col min="18" max="16384" width="9.125" style="1" customWidth="1"/>
  </cols>
  <sheetData>
    <row r="1" spans="1:17" s="16" customFormat="1" ht="19.5" customHeight="1" thickBot="1">
      <c r="A1" s="309" t="s">
        <v>220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</row>
    <row r="2" spans="1:16" ht="39" customHeight="1" thickBot="1">
      <c r="A2" s="5"/>
      <c r="B2" s="4"/>
      <c r="C2" s="17"/>
      <c r="D2" s="312" t="s">
        <v>166</v>
      </c>
      <c r="E2" s="313"/>
      <c r="F2" s="314"/>
      <c r="G2" s="312" t="s">
        <v>167</v>
      </c>
      <c r="H2" s="313"/>
      <c r="I2" s="315"/>
      <c r="J2" s="316" t="s">
        <v>171</v>
      </c>
      <c r="K2" s="317"/>
      <c r="L2" s="318" t="s">
        <v>170</v>
      </c>
      <c r="M2" s="319"/>
      <c r="N2" s="320" t="s">
        <v>174</v>
      </c>
      <c r="O2" s="321"/>
      <c r="P2" s="44"/>
    </row>
    <row r="3" spans="1:17" s="15" customFormat="1" ht="39" thickBot="1">
      <c r="A3" s="11" t="s">
        <v>8</v>
      </c>
      <c r="B3" s="42" t="s">
        <v>10</v>
      </c>
      <c r="C3" s="131" t="s">
        <v>94</v>
      </c>
      <c r="D3" s="12" t="s">
        <v>90</v>
      </c>
      <c r="E3" s="13" t="s">
        <v>92</v>
      </c>
      <c r="F3" s="19" t="s">
        <v>12</v>
      </c>
      <c r="G3" s="12" t="s">
        <v>90</v>
      </c>
      <c r="H3" s="13" t="s">
        <v>92</v>
      </c>
      <c r="I3" s="45" t="s">
        <v>12</v>
      </c>
      <c r="J3" s="12" t="s">
        <v>11</v>
      </c>
      <c r="K3" s="19" t="s">
        <v>12</v>
      </c>
      <c r="L3" s="13" t="s">
        <v>11</v>
      </c>
      <c r="M3" s="19" t="s">
        <v>12</v>
      </c>
      <c r="N3" s="12" t="s">
        <v>11</v>
      </c>
      <c r="O3" s="19" t="s">
        <v>12</v>
      </c>
      <c r="P3" s="79" t="s">
        <v>0</v>
      </c>
      <c r="Q3" s="253" t="s">
        <v>230</v>
      </c>
    </row>
    <row r="4" spans="1:17" s="138" customFormat="1" ht="13.5" customHeight="1">
      <c r="A4" s="145">
        <v>1</v>
      </c>
      <c r="B4" s="146" t="s">
        <v>87</v>
      </c>
      <c r="C4" s="157">
        <v>1981</v>
      </c>
      <c r="D4" s="148">
        <v>13</v>
      </c>
      <c r="E4" s="298">
        <v>3</v>
      </c>
      <c r="F4" s="299">
        <v>50</v>
      </c>
      <c r="G4" s="148">
        <v>2</v>
      </c>
      <c r="H4" s="133">
        <v>1</v>
      </c>
      <c r="I4" s="300">
        <v>60</v>
      </c>
      <c r="J4" s="135">
        <v>1</v>
      </c>
      <c r="K4" s="136">
        <v>60</v>
      </c>
      <c r="L4" s="135">
        <v>1</v>
      </c>
      <c r="M4" s="136">
        <v>60</v>
      </c>
      <c r="N4" s="301"/>
      <c r="O4" s="136"/>
      <c r="P4" s="195">
        <f aca="true" t="shared" si="0" ref="P4:P46">F4+I4+K4+M4+O4</f>
        <v>230</v>
      </c>
      <c r="Q4" s="10">
        <f aca="true" t="shared" si="1" ref="Q4:Q46">P4-MIN(F4,I4,K4,M4,O4)</f>
        <v>180</v>
      </c>
    </row>
    <row r="5" spans="1:17" s="138" customFormat="1" ht="12.75" customHeight="1">
      <c r="A5" s="147">
        <f aca="true" t="shared" si="2" ref="A5:A57">A4+1</f>
        <v>2</v>
      </c>
      <c r="B5" s="91" t="s">
        <v>84</v>
      </c>
      <c r="C5" s="158">
        <v>1993</v>
      </c>
      <c r="D5" s="148">
        <v>8</v>
      </c>
      <c r="E5" s="302">
        <v>2</v>
      </c>
      <c r="F5" s="143">
        <v>55</v>
      </c>
      <c r="G5" s="148">
        <v>9</v>
      </c>
      <c r="H5" s="142">
        <v>2</v>
      </c>
      <c r="I5" s="140">
        <v>55</v>
      </c>
      <c r="J5" s="141">
        <v>2</v>
      </c>
      <c r="K5" s="144">
        <v>55</v>
      </c>
      <c r="L5" s="141">
        <v>3</v>
      </c>
      <c r="M5" s="144">
        <v>50</v>
      </c>
      <c r="N5" s="112"/>
      <c r="O5" s="98"/>
      <c r="P5" s="106">
        <f t="shared" si="0"/>
        <v>215</v>
      </c>
      <c r="Q5" s="46">
        <f t="shared" si="1"/>
        <v>165</v>
      </c>
    </row>
    <row r="6" spans="1:17" s="138" customFormat="1" ht="12.75" customHeight="1">
      <c r="A6" s="147">
        <f t="shared" si="2"/>
        <v>3</v>
      </c>
      <c r="B6" s="91" t="s">
        <v>85</v>
      </c>
      <c r="C6" s="158">
        <v>1991</v>
      </c>
      <c r="D6" s="148">
        <v>4</v>
      </c>
      <c r="E6" s="302">
        <v>1</v>
      </c>
      <c r="F6" s="143">
        <v>60</v>
      </c>
      <c r="G6" s="148">
        <v>12</v>
      </c>
      <c r="H6" s="142">
        <v>3</v>
      </c>
      <c r="I6" s="140">
        <v>50</v>
      </c>
      <c r="J6" s="141">
        <v>3</v>
      </c>
      <c r="K6" s="144">
        <v>50</v>
      </c>
      <c r="L6" s="49">
        <v>5</v>
      </c>
      <c r="M6" s="76">
        <v>44</v>
      </c>
      <c r="N6" s="137"/>
      <c r="O6" s="144"/>
      <c r="P6" s="106">
        <f t="shared" si="0"/>
        <v>204</v>
      </c>
      <c r="Q6" s="46">
        <f t="shared" si="1"/>
        <v>160</v>
      </c>
    </row>
    <row r="7" spans="1:17" s="138" customFormat="1" ht="12.75" customHeight="1">
      <c r="A7" s="14">
        <f>A6+1</f>
        <v>4</v>
      </c>
      <c r="B7" s="91" t="s">
        <v>86</v>
      </c>
      <c r="C7" s="158">
        <v>1985</v>
      </c>
      <c r="D7" s="162">
        <v>14</v>
      </c>
      <c r="E7" s="139">
        <v>4</v>
      </c>
      <c r="F7" s="143">
        <v>46</v>
      </c>
      <c r="G7" s="148">
        <v>16</v>
      </c>
      <c r="H7" s="139">
        <v>4</v>
      </c>
      <c r="I7" s="140">
        <v>46</v>
      </c>
      <c r="J7" s="141">
        <v>4</v>
      </c>
      <c r="K7" s="144">
        <v>46</v>
      </c>
      <c r="L7" s="141">
        <v>2</v>
      </c>
      <c r="M7" s="144">
        <v>55</v>
      </c>
      <c r="N7" s="112"/>
      <c r="O7" s="98"/>
      <c r="P7" s="106">
        <f t="shared" si="0"/>
        <v>193</v>
      </c>
      <c r="Q7" s="46">
        <f t="shared" si="1"/>
        <v>147</v>
      </c>
    </row>
    <row r="8" spans="1:17" s="138" customFormat="1" ht="12.75" customHeight="1">
      <c r="A8" s="14">
        <f>A7+1</f>
        <v>5</v>
      </c>
      <c r="B8" s="91" t="s">
        <v>83</v>
      </c>
      <c r="C8" s="158">
        <v>1987</v>
      </c>
      <c r="D8" s="148">
        <v>19</v>
      </c>
      <c r="E8" s="302">
        <v>6</v>
      </c>
      <c r="F8" s="143">
        <v>42</v>
      </c>
      <c r="G8" s="148">
        <v>24</v>
      </c>
      <c r="H8" s="142">
        <v>6</v>
      </c>
      <c r="I8" s="140">
        <v>42</v>
      </c>
      <c r="J8" s="49">
        <v>5</v>
      </c>
      <c r="K8" s="76">
        <v>44</v>
      </c>
      <c r="L8" s="141">
        <v>4</v>
      </c>
      <c r="M8" s="144">
        <v>46</v>
      </c>
      <c r="N8" s="112"/>
      <c r="O8" s="98"/>
      <c r="P8" s="106">
        <f t="shared" si="0"/>
        <v>174</v>
      </c>
      <c r="Q8" s="46">
        <f t="shared" si="1"/>
        <v>132</v>
      </c>
    </row>
    <row r="9" spans="1:17" s="138" customFormat="1" ht="12.75" customHeight="1">
      <c r="A9" s="14">
        <f>A8+1</f>
        <v>6</v>
      </c>
      <c r="B9" s="91" t="s">
        <v>133</v>
      </c>
      <c r="C9" s="158">
        <v>1985</v>
      </c>
      <c r="D9" s="148">
        <v>25</v>
      </c>
      <c r="E9" s="7">
        <v>7</v>
      </c>
      <c r="F9" s="34">
        <v>40</v>
      </c>
      <c r="G9" s="148">
        <v>22</v>
      </c>
      <c r="H9" s="142">
        <v>5</v>
      </c>
      <c r="I9" s="140">
        <v>44</v>
      </c>
      <c r="J9" s="49">
        <v>6</v>
      </c>
      <c r="K9" s="76">
        <v>42</v>
      </c>
      <c r="L9" s="28">
        <v>12</v>
      </c>
      <c r="M9" s="72">
        <v>31</v>
      </c>
      <c r="N9" s="137"/>
      <c r="O9" s="144"/>
      <c r="P9" s="106">
        <f t="shared" si="0"/>
        <v>157</v>
      </c>
      <c r="Q9" s="46">
        <f t="shared" si="1"/>
        <v>126</v>
      </c>
    </row>
    <row r="10" spans="1:17" s="138" customFormat="1" ht="12.75" customHeight="1">
      <c r="A10" s="14">
        <f t="shared" si="2"/>
        <v>7</v>
      </c>
      <c r="B10" s="91" t="s">
        <v>76</v>
      </c>
      <c r="C10" s="158">
        <v>1995</v>
      </c>
      <c r="D10" s="121">
        <v>1</v>
      </c>
      <c r="E10" s="7">
        <v>5</v>
      </c>
      <c r="F10" s="34">
        <v>44</v>
      </c>
      <c r="G10" s="151">
        <v>19</v>
      </c>
      <c r="H10" s="48">
        <v>10</v>
      </c>
      <c r="I10" s="94">
        <v>34</v>
      </c>
      <c r="J10" s="28">
        <v>11</v>
      </c>
      <c r="K10" s="72">
        <v>32</v>
      </c>
      <c r="L10" s="28">
        <v>11</v>
      </c>
      <c r="M10" s="72">
        <v>32</v>
      </c>
      <c r="N10" s="137"/>
      <c r="O10" s="144"/>
      <c r="P10" s="106">
        <f t="shared" si="0"/>
        <v>142</v>
      </c>
      <c r="Q10" s="46">
        <f t="shared" si="1"/>
        <v>110</v>
      </c>
    </row>
    <row r="11" spans="1:17" s="138" customFormat="1" ht="12.75" customHeight="1">
      <c r="A11" s="14">
        <f t="shared" si="2"/>
        <v>8</v>
      </c>
      <c r="B11" s="91" t="s">
        <v>66</v>
      </c>
      <c r="C11" s="158">
        <v>1997</v>
      </c>
      <c r="D11" s="121">
        <v>17</v>
      </c>
      <c r="E11" s="47">
        <v>9</v>
      </c>
      <c r="F11" s="92">
        <v>36</v>
      </c>
      <c r="G11" s="121">
        <v>14</v>
      </c>
      <c r="H11" s="48">
        <v>8</v>
      </c>
      <c r="I11" s="94">
        <v>38</v>
      </c>
      <c r="J11" s="28">
        <v>24</v>
      </c>
      <c r="K11" s="72">
        <v>17</v>
      </c>
      <c r="L11" s="49">
        <v>16</v>
      </c>
      <c r="M11" s="72">
        <v>27</v>
      </c>
      <c r="N11" s="112"/>
      <c r="O11" s="98"/>
      <c r="P11" s="106">
        <f t="shared" si="0"/>
        <v>118</v>
      </c>
      <c r="Q11" s="46">
        <f t="shared" si="1"/>
        <v>101</v>
      </c>
    </row>
    <row r="12" spans="1:17" s="138" customFormat="1" ht="12.75" customHeight="1">
      <c r="A12" s="14">
        <f t="shared" si="2"/>
        <v>9</v>
      </c>
      <c r="B12" s="149" t="s">
        <v>168</v>
      </c>
      <c r="C12" s="159">
        <v>1995</v>
      </c>
      <c r="D12" s="121">
        <v>16</v>
      </c>
      <c r="E12" s="47">
        <v>8</v>
      </c>
      <c r="F12" s="34">
        <v>38</v>
      </c>
      <c r="G12" s="121">
        <v>20</v>
      </c>
      <c r="H12" s="48">
        <v>11</v>
      </c>
      <c r="I12" s="94">
        <v>32</v>
      </c>
      <c r="J12" s="49">
        <v>22</v>
      </c>
      <c r="K12" s="72">
        <v>21</v>
      </c>
      <c r="L12" s="49">
        <v>15</v>
      </c>
      <c r="M12" s="87">
        <v>28</v>
      </c>
      <c r="N12" s="137"/>
      <c r="O12" s="143"/>
      <c r="P12" s="106">
        <f t="shared" si="0"/>
        <v>119</v>
      </c>
      <c r="Q12" s="46">
        <f t="shared" si="1"/>
        <v>98</v>
      </c>
    </row>
    <row r="13" spans="1:17" ht="12.75" customHeight="1">
      <c r="A13" s="14">
        <f t="shared" si="2"/>
        <v>10</v>
      </c>
      <c r="B13" s="91" t="s">
        <v>80</v>
      </c>
      <c r="C13" s="158">
        <v>1995</v>
      </c>
      <c r="D13" s="121">
        <v>34</v>
      </c>
      <c r="E13" s="47">
        <v>15</v>
      </c>
      <c r="F13" s="34">
        <v>28</v>
      </c>
      <c r="G13" s="121">
        <v>9</v>
      </c>
      <c r="H13" s="48">
        <v>7</v>
      </c>
      <c r="I13" s="94">
        <v>40</v>
      </c>
      <c r="J13" s="141">
        <v>13</v>
      </c>
      <c r="K13" s="72">
        <v>30</v>
      </c>
      <c r="L13" s="49">
        <v>22</v>
      </c>
      <c r="M13" s="72">
        <v>21</v>
      </c>
      <c r="N13" s="49"/>
      <c r="O13" s="76"/>
      <c r="P13" s="106">
        <f t="shared" si="0"/>
        <v>119</v>
      </c>
      <c r="Q13" s="46">
        <f t="shared" si="1"/>
        <v>98</v>
      </c>
    </row>
    <row r="14" spans="1:17" ht="12.75" customHeight="1">
      <c r="A14" s="14">
        <f t="shared" si="2"/>
        <v>11</v>
      </c>
      <c r="B14" s="91" t="s">
        <v>81</v>
      </c>
      <c r="C14" s="158">
        <v>1995</v>
      </c>
      <c r="D14" s="121">
        <v>20</v>
      </c>
      <c r="E14" s="47">
        <v>11</v>
      </c>
      <c r="F14" s="34">
        <v>32</v>
      </c>
      <c r="G14" s="121">
        <v>15</v>
      </c>
      <c r="H14" s="48">
        <v>9</v>
      </c>
      <c r="I14" s="94">
        <v>36</v>
      </c>
      <c r="J14" s="49">
        <v>15</v>
      </c>
      <c r="K14" s="72">
        <v>28</v>
      </c>
      <c r="L14" s="49">
        <v>20</v>
      </c>
      <c r="M14" s="72">
        <v>23</v>
      </c>
      <c r="N14" s="137"/>
      <c r="O14" s="144"/>
      <c r="P14" s="106">
        <f t="shared" si="0"/>
        <v>119</v>
      </c>
      <c r="Q14" s="46">
        <f t="shared" si="1"/>
        <v>96</v>
      </c>
    </row>
    <row r="15" spans="1:17" ht="12.75" customHeight="1">
      <c r="A15" s="14">
        <f t="shared" si="2"/>
        <v>12</v>
      </c>
      <c r="B15" s="91" t="s">
        <v>70</v>
      </c>
      <c r="C15" s="158">
        <v>1995</v>
      </c>
      <c r="D15" s="121">
        <v>18</v>
      </c>
      <c r="E15" s="47">
        <v>10</v>
      </c>
      <c r="F15" s="92">
        <v>34</v>
      </c>
      <c r="G15" s="121">
        <v>21</v>
      </c>
      <c r="H15" s="48">
        <v>12</v>
      </c>
      <c r="I15" s="94">
        <v>31</v>
      </c>
      <c r="J15" s="49">
        <v>17</v>
      </c>
      <c r="K15" s="72">
        <v>26</v>
      </c>
      <c r="L15" s="49">
        <v>17</v>
      </c>
      <c r="M15" s="72">
        <v>26</v>
      </c>
      <c r="N15" s="112"/>
      <c r="O15" s="98"/>
      <c r="P15" s="106">
        <f t="shared" si="0"/>
        <v>117</v>
      </c>
      <c r="Q15" s="46">
        <f t="shared" si="1"/>
        <v>91</v>
      </c>
    </row>
    <row r="16" spans="1:17" ht="12.75" customHeight="1">
      <c r="A16" s="14">
        <f t="shared" si="2"/>
        <v>13</v>
      </c>
      <c r="B16" s="91" t="s">
        <v>107</v>
      </c>
      <c r="C16" s="158">
        <v>1991</v>
      </c>
      <c r="D16" s="59"/>
      <c r="E16" s="152"/>
      <c r="F16" s="130">
        <v>0</v>
      </c>
      <c r="G16" s="59"/>
      <c r="H16" s="57"/>
      <c r="I16" s="303">
        <v>0</v>
      </c>
      <c r="J16" s="49">
        <v>8</v>
      </c>
      <c r="K16" s="72">
        <v>38</v>
      </c>
      <c r="L16" s="49">
        <v>6</v>
      </c>
      <c r="M16" s="76">
        <v>42</v>
      </c>
      <c r="N16" s="137"/>
      <c r="O16" s="143"/>
      <c r="P16" s="106">
        <f t="shared" si="0"/>
        <v>80</v>
      </c>
      <c r="Q16" s="46">
        <f t="shared" si="1"/>
        <v>80</v>
      </c>
    </row>
    <row r="17" spans="1:17" ht="12.75" customHeight="1">
      <c r="A17" s="14">
        <f t="shared" si="2"/>
        <v>14</v>
      </c>
      <c r="B17" s="91" t="s">
        <v>82</v>
      </c>
      <c r="C17" s="158">
        <v>1989</v>
      </c>
      <c r="D17" s="59"/>
      <c r="E17" s="152"/>
      <c r="F17" s="130">
        <v>0</v>
      </c>
      <c r="G17" s="59"/>
      <c r="H17" s="57"/>
      <c r="I17" s="303">
        <v>0</v>
      </c>
      <c r="J17" s="141">
        <v>7</v>
      </c>
      <c r="K17" s="72">
        <v>40</v>
      </c>
      <c r="L17" s="141">
        <v>9</v>
      </c>
      <c r="M17" s="72">
        <v>36</v>
      </c>
      <c r="N17" s="137"/>
      <c r="O17" s="144"/>
      <c r="P17" s="106">
        <f t="shared" si="0"/>
        <v>76</v>
      </c>
      <c r="Q17" s="46">
        <f t="shared" si="1"/>
        <v>76</v>
      </c>
    </row>
    <row r="18" spans="1:17" ht="12.75" customHeight="1">
      <c r="A18" s="14">
        <f t="shared" si="2"/>
        <v>15</v>
      </c>
      <c r="B18" s="91" t="s">
        <v>68</v>
      </c>
      <c r="C18" s="158">
        <v>1996</v>
      </c>
      <c r="D18" s="121">
        <v>30</v>
      </c>
      <c r="E18" s="47">
        <v>14</v>
      </c>
      <c r="F18" s="92">
        <v>29</v>
      </c>
      <c r="G18" s="121">
        <v>34</v>
      </c>
      <c r="H18" s="48">
        <v>14</v>
      </c>
      <c r="I18" s="94">
        <v>29</v>
      </c>
      <c r="J18" s="28">
        <v>28</v>
      </c>
      <c r="K18" s="72">
        <v>9</v>
      </c>
      <c r="L18" s="141">
        <v>31</v>
      </c>
      <c r="M18" s="72">
        <v>2</v>
      </c>
      <c r="N18" s="112"/>
      <c r="O18" s="98"/>
      <c r="P18" s="106">
        <f t="shared" si="0"/>
        <v>69</v>
      </c>
      <c r="Q18" s="46">
        <f t="shared" si="1"/>
        <v>67</v>
      </c>
    </row>
    <row r="19" spans="1:17" ht="12.75" customHeight="1">
      <c r="A19" s="14">
        <f t="shared" si="2"/>
        <v>16</v>
      </c>
      <c r="B19" s="91" t="s">
        <v>72</v>
      </c>
      <c r="C19" s="158">
        <v>1995</v>
      </c>
      <c r="D19" s="59"/>
      <c r="E19" s="152"/>
      <c r="F19" s="130">
        <v>0</v>
      </c>
      <c r="G19" s="59"/>
      <c r="H19" s="57"/>
      <c r="I19" s="303">
        <v>0</v>
      </c>
      <c r="J19" s="49">
        <v>18</v>
      </c>
      <c r="K19" s="72">
        <v>25</v>
      </c>
      <c r="L19" s="49">
        <v>8</v>
      </c>
      <c r="M19" s="72">
        <v>38</v>
      </c>
      <c r="N19" s="137"/>
      <c r="O19" s="144"/>
      <c r="P19" s="106">
        <f t="shared" si="0"/>
        <v>63</v>
      </c>
      <c r="Q19" s="46">
        <f t="shared" si="1"/>
        <v>63</v>
      </c>
    </row>
    <row r="20" spans="1:17" ht="12.75" customHeight="1">
      <c r="A20" s="14">
        <f t="shared" si="2"/>
        <v>17</v>
      </c>
      <c r="B20" s="91" t="s">
        <v>77</v>
      </c>
      <c r="C20" s="158">
        <v>1995</v>
      </c>
      <c r="D20" s="59"/>
      <c r="E20" s="152"/>
      <c r="F20" s="130">
        <v>0</v>
      </c>
      <c r="G20" s="59"/>
      <c r="H20" s="57"/>
      <c r="I20" s="303">
        <v>0</v>
      </c>
      <c r="J20" s="49">
        <v>10</v>
      </c>
      <c r="K20" s="72">
        <v>34</v>
      </c>
      <c r="L20" s="49">
        <v>14</v>
      </c>
      <c r="M20" s="72">
        <v>29</v>
      </c>
      <c r="N20" s="112"/>
      <c r="O20" s="98"/>
      <c r="P20" s="106">
        <f t="shared" si="0"/>
        <v>63</v>
      </c>
      <c r="Q20" s="46">
        <f t="shared" si="1"/>
        <v>63</v>
      </c>
    </row>
    <row r="21" spans="1:17" ht="12.75" customHeight="1">
      <c r="A21" s="14">
        <f t="shared" si="2"/>
        <v>18</v>
      </c>
      <c r="B21" s="91" t="s">
        <v>73</v>
      </c>
      <c r="C21" s="158">
        <v>1998</v>
      </c>
      <c r="D21" s="121">
        <v>29</v>
      </c>
      <c r="E21" s="22">
        <v>13</v>
      </c>
      <c r="F21" s="34">
        <v>30</v>
      </c>
      <c r="G21" s="121">
        <v>30</v>
      </c>
      <c r="H21" s="47">
        <v>13</v>
      </c>
      <c r="I21" s="94">
        <v>30</v>
      </c>
      <c r="J21" s="49">
        <v>32</v>
      </c>
      <c r="K21" s="72">
        <v>2</v>
      </c>
      <c r="L21" s="49">
        <v>32</v>
      </c>
      <c r="M21" s="72">
        <v>2</v>
      </c>
      <c r="N21" s="137"/>
      <c r="O21" s="144"/>
      <c r="P21" s="106">
        <f t="shared" si="0"/>
        <v>64</v>
      </c>
      <c r="Q21" s="46">
        <f t="shared" si="1"/>
        <v>62</v>
      </c>
    </row>
    <row r="22" spans="1:17" ht="12.75" customHeight="1">
      <c r="A22" s="14">
        <f t="shared" si="2"/>
        <v>19</v>
      </c>
      <c r="B22" s="91" t="s">
        <v>74</v>
      </c>
      <c r="C22" s="158">
        <v>1996</v>
      </c>
      <c r="D22" s="59"/>
      <c r="E22" s="152"/>
      <c r="F22" s="130">
        <v>0</v>
      </c>
      <c r="G22" s="59"/>
      <c r="H22" s="57"/>
      <c r="I22" s="303">
        <v>0</v>
      </c>
      <c r="J22" s="49">
        <v>16</v>
      </c>
      <c r="K22" s="72">
        <v>27</v>
      </c>
      <c r="L22" s="49">
        <v>10</v>
      </c>
      <c r="M22" s="72">
        <v>34</v>
      </c>
      <c r="N22" s="137"/>
      <c r="O22" s="144"/>
      <c r="P22" s="106">
        <f t="shared" si="0"/>
        <v>61</v>
      </c>
      <c r="Q22" s="46">
        <f t="shared" si="1"/>
        <v>61</v>
      </c>
    </row>
    <row r="23" spans="1:17" ht="12.75" customHeight="1">
      <c r="A23" s="14">
        <f t="shared" si="2"/>
        <v>20</v>
      </c>
      <c r="B23" s="91" t="s">
        <v>40</v>
      </c>
      <c r="C23" s="158">
        <v>1995</v>
      </c>
      <c r="D23" s="59"/>
      <c r="E23" s="152"/>
      <c r="F23" s="130">
        <v>0</v>
      </c>
      <c r="G23" s="59"/>
      <c r="H23" s="57"/>
      <c r="I23" s="303">
        <v>0</v>
      </c>
      <c r="J23" s="28">
        <v>12</v>
      </c>
      <c r="K23" s="72">
        <v>31</v>
      </c>
      <c r="L23" s="141">
        <v>13</v>
      </c>
      <c r="M23" s="72">
        <v>30</v>
      </c>
      <c r="N23" s="112"/>
      <c r="O23" s="98"/>
      <c r="P23" s="106">
        <f t="shared" si="0"/>
        <v>61</v>
      </c>
      <c r="Q23" s="46">
        <f t="shared" si="1"/>
        <v>61</v>
      </c>
    </row>
    <row r="24" spans="1:17" ht="12.75" customHeight="1">
      <c r="A24" s="14">
        <f t="shared" si="2"/>
        <v>21</v>
      </c>
      <c r="B24" s="91" t="s">
        <v>65</v>
      </c>
      <c r="C24" s="158">
        <v>1998</v>
      </c>
      <c r="D24" s="121">
        <v>28</v>
      </c>
      <c r="E24" s="47">
        <v>12</v>
      </c>
      <c r="F24" s="92">
        <v>31</v>
      </c>
      <c r="G24" s="121">
        <v>35</v>
      </c>
      <c r="H24" s="48">
        <v>15</v>
      </c>
      <c r="I24" s="94">
        <v>28</v>
      </c>
      <c r="J24" s="49">
        <v>47</v>
      </c>
      <c r="K24" s="144">
        <v>0</v>
      </c>
      <c r="L24" s="141">
        <v>38</v>
      </c>
      <c r="M24" s="72">
        <v>2</v>
      </c>
      <c r="N24" s="141"/>
      <c r="O24" s="144"/>
      <c r="P24" s="106">
        <f t="shared" si="0"/>
        <v>61</v>
      </c>
      <c r="Q24" s="46">
        <f t="shared" si="1"/>
        <v>61</v>
      </c>
    </row>
    <row r="25" spans="1:17" ht="12.75" customHeight="1">
      <c r="A25" s="14">
        <f t="shared" si="2"/>
        <v>22</v>
      </c>
      <c r="B25" s="149" t="s">
        <v>169</v>
      </c>
      <c r="C25" s="159">
        <v>1992</v>
      </c>
      <c r="D25" s="121">
        <v>35</v>
      </c>
      <c r="E25" s="47">
        <v>16</v>
      </c>
      <c r="F25" s="92">
        <v>27</v>
      </c>
      <c r="G25" s="121">
        <v>36</v>
      </c>
      <c r="H25" s="48">
        <v>16</v>
      </c>
      <c r="I25" s="94">
        <v>27</v>
      </c>
      <c r="J25" s="49">
        <v>37</v>
      </c>
      <c r="K25" s="72">
        <v>2</v>
      </c>
      <c r="L25" s="141">
        <v>44</v>
      </c>
      <c r="M25" s="144">
        <v>0</v>
      </c>
      <c r="N25" s="137"/>
      <c r="O25" s="144"/>
      <c r="P25" s="106">
        <f t="shared" si="0"/>
        <v>56</v>
      </c>
      <c r="Q25" s="46">
        <f t="shared" si="1"/>
        <v>56</v>
      </c>
    </row>
    <row r="26" spans="1:17" ht="12.75" customHeight="1">
      <c r="A26" s="14">
        <f t="shared" si="2"/>
        <v>23</v>
      </c>
      <c r="B26" s="91" t="s">
        <v>69</v>
      </c>
      <c r="C26" s="158">
        <v>1994</v>
      </c>
      <c r="D26" s="59"/>
      <c r="E26" s="152"/>
      <c r="F26" s="130">
        <v>0</v>
      </c>
      <c r="G26" s="59"/>
      <c r="H26" s="57"/>
      <c r="I26" s="303">
        <v>0</v>
      </c>
      <c r="J26" s="141">
        <v>25</v>
      </c>
      <c r="K26" s="72">
        <v>15</v>
      </c>
      <c r="L26" s="141">
        <v>7</v>
      </c>
      <c r="M26" s="72">
        <v>40</v>
      </c>
      <c r="N26" s="137"/>
      <c r="O26" s="144"/>
      <c r="P26" s="106">
        <f t="shared" si="0"/>
        <v>55</v>
      </c>
      <c r="Q26" s="46">
        <f t="shared" si="1"/>
        <v>55</v>
      </c>
    </row>
    <row r="27" spans="1:17" ht="12.75" customHeight="1">
      <c r="A27" s="14">
        <f t="shared" si="2"/>
        <v>24</v>
      </c>
      <c r="B27" s="91" t="s">
        <v>79</v>
      </c>
      <c r="C27" s="158">
        <v>1995</v>
      </c>
      <c r="D27" s="59"/>
      <c r="E27" s="152"/>
      <c r="F27" s="130">
        <v>0</v>
      </c>
      <c r="G27" s="59"/>
      <c r="H27" s="57"/>
      <c r="I27" s="303">
        <v>0</v>
      </c>
      <c r="J27" s="49">
        <v>20</v>
      </c>
      <c r="K27" s="72">
        <v>23</v>
      </c>
      <c r="L27" s="141">
        <v>19</v>
      </c>
      <c r="M27" s="72">
        <v>24</v>
      </c>
      <c r="N27" s="141"/>
      <c r="O27" s="144"/>
      <c r="P27" s="106">
        <f t="shared" si="0"/>
        <v>47</v>
      </c>
      <c r="Q27" s="46">
        <f t="shared" si="1"/>
        <v>47</v>
      </c>
    </row>
    <row r="28" spans="1:17" ht="12.75" customHeight="1">
      <c r="A28" s="14">
        <f t="shared" si="2"/>
        <v>25</v>
      </c>
      <c r="B28" s="91" t="s">
        <v>75</v>
      </c>
      <c r="C28" s="158">
        <v>1996</v>
      </c>
      <c r="D28" s="59"/>
      <c r="E28" s="152"/>
      <c r="F28" s="130">
        <v>0</v>
      </c>
      <c r="G28" s="59"/>
      <c r="H28" s="57"/>
      <c r="I28" s="303">
        <v>0</v>
      </c>
      <c r="J28" s="141">
        <v>19</v>
      </c>
      <c r="K28" s="72">
        <v>24</v>
      </c>
      <c r="L28" s="141">
        <v>23</v>
      </c>
      <c r="M28" s="72">
        <v>19</v>
      </c>
      <c r="N28" s="137"/>
      <c r="O28" s="144"/>
      <c r="P28" s="106">
        <f t="shared" si="0"/>
        <v>43</v>
      </c>
      <c r="Q28" s="46">
        <f t="shared" si="1"/>
        <v>43</v>
      </c>
    </row>
    <row r="29" spans="1:17" ht="12.75" customHeight="1">
      <c r="A29" s="14">
        <f t="shared" si="2"/>
        <v>26</v>
      </c>
      <c r="B29" s="149" t="s">
        <v>109</v>
      </c>
      <c r="C29" s="159">
        <v>1994</v>
      </c>
      <c r="D29" s="59"/>
      <c r="E29" s="152"/>
      <c r="F29" s="130">
        <v>0</v>
      </c>
      <c r="G29" s="59"/>
      <c r="H29" s="57"/>
      <c r="I29" s="303">
        <v>0</v>
      </c>
      <c r="J29" s="141">
        <v>21</v>
      </c>
      <c r="K29" s="72">
        <v>22</v>
      </c>
      <c r="L29" s="28">
        <v>24</v>
      </c>
      <c r="M29" s="72">
        <v>17</v>
      </c>
      <c r="N29" s="137"/>
      <c r="O29" s="144"/>
      <c r="P29" s="106">
        <f t="shared" si="0"/>
        <v>39</v>
      </c>
      <c r="Q29" s="46">
        <f t="shared" si="1"/>
        <v>39</v>
      </c>
    </row>
    <row r="30" spans="1:17" ht="12.75" customHeight="1">
      <c r="A30" s="14">
        <f t="shared" si="2"/>
        <v>27</v>
      </c>
      <c r="B30" s="91" t="s">
        <v>93</v>
      </c>
      <c r="C30" s="158">
        <v>1995</v>
      </c>
      <c r="D30" s="59"/>
      <c r="E30" s="152"/>
      <c r="F30" s="130">
        <v>0</v>
      </c>
      <c r="G30" s="59"/>
      <c r="H30" s="57"/>
      <c r="I30" s="303">
        <v>0</v>
      </c>
      <c r="J30" s="49">
        <v>14</v>
      </c>
      <c r="K30" s="72">
        <v>29</v>
      </c>
      <c r="L30" s="141">
        <v>29</v>
      </c>
      <c r="M30" s="72">
        <v>7</v>
      </c>
      <c r="N30" s="49"/>
      <c r="O30" s="76"/>
      <c r="P30" s="106">
        <f t="shared" si="0"/>
        <v>36</v>
      </c>
      <c r="Q30" s="46">
        <f t="shared" si="1"/>
        <v>36</v>
      </c>
    </row>
    <row r="31" spans="1:17" ht="12.75" customHeight="1">
      <c r="A31" s="14">
        <f t="shared" si="2"/>
        <v>28</v>
      </c>
      <c r="B31" s="91" t="s">
        <v>43</v>
      </c>
      <c r="C31" s="158">
        <v>1983</v>
      </c>
      <c r="D31" s="59"/>
      <c r="E31" s="152"/>
      <c r="F31" s="130">
        <v>0</v>
      </c>
      <c r="G31" s="59"/>
      <c r="H31" s="57"/>
      <c r="I31" s="303">
        <v>0</v>
      </c>
      <c r="J31" s="141">
        <v>9</v>
      </c>
      <c r="K31" s="72">
        <v>36</v>
      </c>
      <c r="L31" s="90" t="s">
        <v>204</v>
      </c>
      <c r="M31" s="277">
        <v>0</v>
      </c>
      <c r="N31" s="137"/>
      <c r="O31" s="144"/>
      <c r="P31" s="106">
        <f t="shared" si="0"/>
        <v>36</v>
      </c>
      <c r="Q31" s="46">
        <f t="shared" si="1"/>
        <v>36</v>
      </c>
    </row>
    <row r="32" spans="1:17" ht="12.75" customHeight="1">
      <c r="A32" s="14">
        <f t="shared" si="2"/>
        <v>29</v>
      </c>
      <c r="B32" s="91" t="s">
        <v>221</v>
      </c>
      <c r="C32" s="158">
        <v>1984</v>
      </c>
      <c r="D32" s="59"/>
      <c r="E32" s="152"/>
      <c r="F32" s="130">
        <v>0</v>
      </c>
      <c r="G32" s="59"/>
      <c r="H32" s="57"/>
      <c r="I32" s="303">
        <v>0</v>
      </c>
      <c r="J32" s="141">
        <v>23</v>
      </c>
      <c r="K32" s="72">
        <v>19</v>
      </c>
      <c r="L32" s="141">
        <v>25</v>
      </c>
      <c r="M32" s="72">
        <v>15</v>
      </c>
      <c r="N32" s="137"/>
      <c r="O32" s="144"/>
      <c r="P32" s="106">
        <f t="shared" si="0"/>
        <v>34</v>
      </c>
      <c r="Q32" s="46">
        <f t="shared" si="1"/>
        <v>34</v>
      </c>
    </row>
    <row r="33" spans="1:17" ht="12.75" customHeight="1">
      <c r="A33" s="14">
        <f t="shared" si="2"/>
        <v>30</v>
      </c>
      <c r="B33" s="91" t="s">
        <v>78</v>
      </c>
      <c r="C33" s="158">
        <v>1994</v>
      </c>
      <c r="D33" s="59"/>
      <c r="E33" s="152"/>
      <c r="F33" s="130">
        <v>0</v>
      </c>
      <c r="G33" s="59"/>
      <c r="H33" s="57"/>
      <c r="I33" s="303">
        <v>0</v>
      </c>
      <c r="J33" s="141">
        <v>30</v>
      </c>
      <c r="K33" s="72">
        <v>5</v>
      </c>
      <c r="L33" s="141">
        <v>21</v>
      </c>
      <c r="M33" s="72">
        <v>22</v>
      </c>
      <c r="N33" s="112"/>
      <c r="O33" s="98"/>
      <c r="P33" s="106">
        <f t="shared" si="0"/>
        <v>27</v>
      </c>
      <c r="Q33" s="46">
        <f t="shared" si="1"/>
        <v>27</v>
      </c>
    </row>
    <row r="34" spans="1:17" ht="12.75" customHeight="1">
      <c r="A34" s="14">
        <f t="shared" si="2"/>
        <v>31</v>
      </c>
      <c r="B34" s="91" t="s">
        <v>110</v>
      </c>
      <c r="C34" s="158">
        <v>1993</v>
      </c>
      <c r="D34" s="59"/>
      <c r="E34" s="152"/>
      <c r="F34" s="130">
        <v>0</v>
      </c>
      <c r="G34" s="59"/>
      <c r="H34" s="57"/>
      <c r="I34" s="303">
        <v>0</v>
      </c>
      <c r="J34" s="141">
        <v>26</v>
      </c>
      <c r="K34" s="72">
        <v>13</v>
      </c>
      <c r="L34" s="141">
        <v>26</v>
      </c>
      <c r="M34" s="72">
        <v>13</v>
      </c>
      <c r="N34" s="49"/>
      <c r="O34" s="76"/>
      <c r="P34" s="106">
        <f t="shared" si="0"/>
        <v>26</v>
      </c>
      <c r="Q34" s="46">
        <f t="shared" si="1"/>
        <v>26</v>
      </c>
    </row>
    <row r="35" spans="1:17" ht="12.75" customHeight="1">
      <c r="A35" s="14">
        <f t="shared" si="2"/>
        <v>32</v>
      </c>
      <c r="B35" s="91" t="s">
        <v>140</v>
      </c>
      <c r="C35" s="158">
        <v>1996</v>
      </c>
      <c r="D35" s="49" t="s">
        <v>131</v>
      </c>
      <c r="E35" s="47" t="s">
        <v>172</v>
      </c>
      <c r="F35" s="153">
        <v>0</v>
      </c>
      <c r="G35" s="121">
        <v>37</v>
      </c>
      <c r="H35" s="48">
        <v>17</v>
      </c>
      <c r="I35" s="94">
        <v>26</v>
      </c>
      <c r="J35" s="141">
        <v>45</v>
      </c>
      <c r="K35" s="144">
        <v>0</v>
      </c>
      <c r="L35" s="141">
        <v>46</v>
      </c>
      <c r="M35" s="144">
        <v>0</v>
      </c>
      <c r="N35" s="137"/>
      <c r="O35" s="144"/>
      <c r="P35" s="106">
        <f t="shared" si="0"/>
        <v>26</v>
      </c>
      <c r="Q35" s="46">
        <f t="shared" si="1"/>
        <v>26</v>
      </c>
    </row>
    <row r="36" spans="1:17" ht="12.75" customHeight="1">
      <c r="A36" s="14">
        <f t="shared" si="2"/>
        <v>33</v>
      </c>
      <c r="B36" s="91" t="s">
        <v>108</v>
      </c>
      <c r="C36" s="158">
        <v>1965</v>
      </c>
      <c r="D36" s="59"/>
      <c r="E36" s="152"/>
      <c r="F36" s="130">
        <v>0</v>
      </c>
      <c r="G36" s="59"/>
      <c r="H36" s="57"/>
      <c r="I36" s="303">
        <v>0</v>
      </c>
      <c r="J36" s="59"/>
      <c r="K36" s="130">
        <v>0</v>
      </c>
      <c r="L36" s="49">
        <v>18</v>
      </c>
      <c r="M36" s="72">
        <v>25</v>
      </c>
      <c r="N36" s="137"/>
      <c r="O36" s="144"/>
      <c r="P36" s="106">
        <f t="shared" si="0"/>
        <v>25</v>
      </c>
      <c r="Q36" s="46">
        <f t="shared" si="1"/>
        <v>25</v>
      </c>
    </row>
    <row r="37" spans="1:17" ht="12.75" customHeight="1">
      <c r="A37" s="14">
        <f t="shared" si="2"/>
        <v>34</v>
      </c>
      <c r="B37" s="91" t="s">
        <v>67</v>
      </c>
      <c r="C37" s="158">
        <v>1996</v>
      </c>
      <c r="D37" s="59"/>
      <c r="E37" s="152"/>
      <c r="F37" s="130">
        <v>0</v>
      </c>
      <c r="G37" s="59"/>
      <c r="H37" s="57"/>
      <c r="I37" s="303">
        <v>0</v>
      </c>
      <c r="J37" s="141">
        <v>27</v>
      </c>
      <c r="K37" s="72">
        <v>11</v>
      </c>
      <c r="L37" s="141">
        <v>27</v>
      </c>
      <c r="M37" s="72">
        <v>11</v>
      </c>
      <c r="N37" s="137"/>
      <c r="O37" s="144"/>
      <c r="P37" s="106">
        <f t="shared" si="0"/>
        <v>22</v>
      </c>
      <c r="Q37" s="46">
        <f t="shared" si="1"/>
        <v>22</v>
      </c>
    </row>
    <row r="38" spans="1:17" ht="12.75" customHeight="1">
      <c r="A38" s="14">
        <f t="shared" si="2"/>
        <v>35</v>
      </c>
      <c r="B38" s="91" t="s">
        <v>111</v>
      </c>
      <c r="C38" s="158">
        <v>1997</v>
      </c>
      <c r="D38" s="59"/>
      <c r="E38" s="152"/>
      <c r="F38" s="130">
        <v>0</v>
      </c>
      <c r="G38" s="59"/>
      <c r="H38" s="57"/>
      <c r="I38" s="303">
        <v>0</v>
      </c>
      <c r="J38" s="141">
        <v>29</v>
      </c>
      <c r="K38" s="72">
        <v>7</v>
      </c>
      <c r="L38" s="28">
        <v>28</v>
      </c>
      <c r="M38" s="72">
        <v>9</v>
      </c>
      <c r="N38" s="137"/>
      <c r="O38" s="144"/>
      <c r="P38" s="106">
        <f t="shared" si="0"/>
        <v>16</v>
      </c>
      <c r="Q38" s="46">
        <f t="shared" si="1"/>
        <v>16</v>
      </c>
    </row>
    <row r="39" spans="1:17" ht="12.75" customHeight="1">
      <c r="A39" s="14">
        <f t="shared" si="2"/>
        <v>36</v>
      </c>
      <c r="B39" s="91" t="s">
        <v>136</v>
      </c>
      <c r="C39" s="158">
        <v>1996</v>
      </c>
      <c r="D39" s="59"/>
      <c r="E39" s="152"/>
      <c r="F39" s="130">
        <v>0</v>
      </c>
      <c r="G39" s="59"/>
      <c r="H39" s="57"/>
      <c r="I39" s="303">
        <v>0</v>
      </c>
      <c r="J39" s="141">
        <v>34</v>
      </c>
      <c r="K39" s="72">
        <v>2</v>
      </c>
      <c r="L39" s="141">
        <v>30</v>
      </c>
      <c r="M39" s="72">
        <v>5</v>
      </c>
      <c r="N39" s="137"/>
      <c r="O39" s="144"/>
      <c r="P39" s="106">
        <f t="shared" si="0"/>
        <v>7</v>
      </c>
      <c r="Q39" s="46">
        <f t="shared" si="1"/>
        <v>7</v>
      </c>
    </row>
    <row r="40" spans="1:17" ht="12.75" customHeight="1">
      <c r="A40" s="14">
        <f t="shared" si="2"/>
        <v>37</v>
      </c>
      <c r="B40" s="91" t="s">
        <v>135</v>
      </c>
      <c r="C40" s="158">
        <v>1993</v>
      </c>
      <c r="D40" s="59"/>
      <c r="E40" s="152"/>
      <c r="F40" s="130">
        <v>0</v>
      </c>
      <c r="G40" s="59"/>
      <c r="H40" s="57"/>
      <c r="I40" s="303">
        <v>0</v>
      </c>
      <c r="J40" s="141">
        <v>33</v>
      </c>
      <c r="K40" s="72">
        <v>2</v>
      </c>
      <c r="L40" s="141">
        <v>34</v>
      </c>
      <c r="M40" s="72">
        <v>2</v>
      </c>
      <c r="N40" s="137"/>
      <c r="O40" s="144"/>
      <c r="P40" s="106">
        <f t="shared" si="0"/>
        <v>4</v>
      </c>
      <c r="Q40" s="46">
        <f t="shared" si="1"/>
        <v>4</v>
      </c>
    </row>
    <row r="41" spans="1:17" ht="12.75" customHeight="1">
      <c r="A41" s="14">
        <f t="shared" si="2"/>
        <v>38</v>
      </c>
      <c r="B41" s="91" t="s">
        <v>138</v>
      </c>
      <c r="C41" s="158">
        <v>1996</v>
      </c>
      <c r="D41" s="55"/>
      <c r="E41" s="56"/>
      <c r="F41" s="130">
        <v>0</v>
      </c>
      <c r="G41" s="59"/>
      <c r="H41" s="57"/>
      <c r="I41" s="303">
        <v>0</v>
      </c>
      <c r="J41" s="141">
        <v>31</v>
      </c>
      <c r="K41" s="72">
        <v>2</v>
      </c>
      <c r="L41" s="141">
        <v>35</v>
      </c>
      <c r="M41" s="72">
        <v>2</v>
      </c>
      <c r="N41" s="137"/>
      <c r="O41" s="144"/>
      <c r="P41" s="106">
        <f t="shared" si="0"/>
        <v>4</v>
      </c>
      <c r="Q41" s="46">
        <f t="shared" si="1"/>
        <v>4</v>
      </c>
    </row>
    <row r="42" spans="1:17" s="156" customFormat="1" ht="12.75" customHeight="1">
      <c r="A42" s="155">
        <f t="shared" si="2"/>
        <v>39</v>
      </c>
      <c r="B42" s="91" t="s">
        <v>122</v>
      </c>
      <c r="C42" s="158">
        <v>1998</v>
      </c>
      <c r="D42" s="59"/>
      <c r="E42" s="152"/>
      <c r="F42" s="130">
        <v>0</v>
      </c>
      <c r="G42" s="59"/>
      <c r="H42" s="57"/>
      <c r="I42" s="303">
        <v>0</v>
      </c>
      <c r="J42" s="141">
        <v>35</v>
      </c>
      <c r="K42" s="72">
        <v>2</v>
      </c>
      <c r="L42" s="141">
        <v>36</v>
      </c>
      <c r="M42" s="72">
        <v>2</v>
      </c>
      <c r="N42" s="137"/>
      <c r="O42" s="144"/>
      <c r="P42" s="106">
        <f t="shared" si="0"/>
        <v>4</v>
      </c>
      <c r="Q42" s="46">
        <f t="shared" si="1"/>
        <v>4</v>
      </c>
    </row>
    <row r="43" spans="1:17" ht="12.75" customHeight="1">
      <c r="A43" s="14">
        <f t="shared" si="2"/>
        <v>40</v>
      </c>
      <c r="B43" s="91" t="s">
        <v>71</v>
      </c>
      <c r="C43" s="158">
        <v>1998</v>
      </c>
      <c r="D43" s="59"/>
      <c r="E43" s="152"/>
      <c r="F43" s="130">
        <v>0</v>
      </c>
      <c r="G43" s="59"/>
      <c r="H43" s="57"/>
      <c r="I43" s="303">
        <v>0</v>
      </c>
      <c r="J43" s="141">
        <v>38</v>
      </c>
      <c r="K43" s="72">
        <v>2</v>
      </c>
      <c r="L43" s="49">
        <v>37</v>
      </c>
      <c r="M43" s="72">
        <v>2</v>
      </c>
      <c r="N43" s="112"/>
      <c r="O43" s="98"/>
      <c r="P43" s="106">
        <f t="shared" si="0"/>
        <v>4</v>
      </c>
      <c r="Q43" s="46">
        <f t="shared" si="1"/>
        <v>4</v>
      </c>
    </row>
    <row r="44" spans="1:17" ht="12.75" customHeight="1">
      <c r="A44" s="14">
        <f t="shared" si="2"/>
        <v>41</v>
      </c>
      <c r="B44" s="91" t="s">
        <v>223</v>
      </c>
      <c r="C44" s="158">
        <v>1998</v>
      </c>
      <c r="D44" s="59"/>
      <c r="E44" s="152"/>
      <c r="F44" s="130">
        <v>0</v>
      </c>
      <c r="G44" s="59"/>
      <c r="H44" s="57"/>
      <c r="I44" s="303">
        <v>0</v>
      </c>
      <c r="J44" s="141">
        <v>40</v>
      </c>
      <c r="K44" s="72">
        <v>2</v>
      </c>
      <c r="L44" s="141">
        <v>39</v>
      </c>
      <c r="M44" s="72">
        <v>2</v>
      </c>
      <c r="N44" s="137"/>
      <c r="O44" s="144"/>
      <c r="P44" s="106">
        <f t="shared" si="0"/>
        <v>4</v>
      </c>
      <c r="Q44" s="46">
        <f t="shared" si="1"/>
        <v>4</v>
      </c>
    </row>
    <row r="45" spans="1:17" ht="12.75" customHeight="1">
      <c r="A45" s="14">
        <f t="shared" si="2"/>
        <v>42</v>
      </c>
      <c r="B45" s="91" t="s">
        <v>141</v>
      </c>
      <c r="C45" s="158">
        <v>1998</v>
      </c>
      <c r="D45" s="59"/>
      <c r="E45" s="152"/>
      <c r="F45" s="130">
        <v>0</v>
      </c>
      <c r="G45" s="59"/>
      <c r="H45" s="57"/>
      <c r="I45" s="303">
        <v>0</v>
      </c>
      <c r="J45" s="141">
        <v>36</v>
      </c>
      <c r="K45" s="72">
        <v>2</v>
      </c>
      <c r="L45" s="141">
        <v>41</v>
      </c>
      <c r="M45" s="72">
        <v>2</v>
      </c>
      <c r="N45" s="137"/>
      <c r="O45" s="144"/>
      <c r="P45" s="106">
        <f t="shared" si="0"/>
        <v>4</v>
      </c>
      <c r="Q45" s="46">
        <f t="shared" si="1"/>
        <v>4</v>
      </c>
    </row>
    <row r="46" spans="1:17" ht="12.75" customHeight="1">
      <c r="A46" s="14">
        <f t="shared" si="2"/>
        <v>43</v>
      </c>
      <c r="B46" s="91" t="s">
        <v>224</v>
      </c>
      <c r="C46" s="158">
        <v>1996</v>
      </c>
      <c r="D46" s="59"/>
      <c r="E46" s="152"/>
      <c r="F46" s="130">
        <v>0</v>
      </c>
      <c r="G46" s="59"/>
      <c r="H46" s="57"/>
      <c r="I46" s="303">
        <v>0</v>
      </c>
      <c r="J46" s="141">
        <v>43</v>
      </c>
      <c r="K46" s="144">
        <v>0</v>
      </c>
      <c r="L46" s="141">
        <v>33</v>
      </c>
      <c r="M46" s="72">
        <v>2</v>
      </c>
      <c r="N46" s="137"/>
      <c r="O46" s="144"/>
      <c r="P46" s="106">
        <f t="shared" si="0"/>
        <v>2</v>
      </c>
      <c r="Q46" s="46">
        <f t="shared" si="1"/>
        <v>2</v>
      </c>
    </row>
    <row r="47" spans="1:17" ht="12.75" customHeight="1">
      <c r="A47" s="14">
        <f t="shared" si="2"/>
        <v>44</v>
      </c>
      <c r="B47" s="91" t="s">
        <v>225</v>
      </c>
      <c r="C47" s="158">
        <v>1999</v>
      </c>
      <c r="D47" s="59"/>
      <c r="E47" s="152"/>
      <c r="F47" s="130">
        <v>0</v>
      </c>
      <c r="G47" s="59"/>
      <c r="H47" s="57"/>
      <c r="I47" s="303">
        <v>0</v>
      </c>
      <c r="J47" s="141">
        <v>44</v>
      </c>
      <c r="K47" s="144">
        <v>0</v>
      </c>
      <c r="L47" s="141">
        <v>40</v>
      </c>
      <c r="M47" s="72">
        <v>2</v>
      </c>
      <c r="N47" s="137"/>
      <c r="O47" s="144"/>
      <c r="P47" s="106">
        <f>F47+I47+K47+M47+O46</f>
        <v>2</v>
      </c>
      <c r="Q47" s="46">
        <f>P47-MIN(F47,I47,K47,M47,O46)</f>
        <v>2</v>
      </c>
    </row>
    <row r="48" spans="1:17" ht="12.75" customHeight="1">
      <c r="A48" s="14">
        <f t="shared" si="2"/>
        <v>45</v>
      </c>
      <c r="B48" s="91" t="s">
        <v>222</v>
      </c>
      <c r="C48" s="158">
        <v>1999</v>
      </c>
      <c r="D48" s="59"/>
      <c r="E48" s="152"/>
      <c r="F48" s="130">
        <v>0</v>
      </c>
      <c r="G48" s="59"/>
      <c r="H48" s="57"/>
      <c r="I48" s="303">
        <v>0</v>
      </c>
      <c r="J48" s="141">
        <v>39</v>
      </c>
      <c r="K48" s="72">
        <v>2</v>
      </c>
      <c r="L48" s="141">
        <v>45</v>
      </c>
      <c r="M48" s="144">
        <v>0</v>
      </c>
      <c r="N48" s="137"/>
      <c r="O48" s="144"/>
      <c r="P48" s="106">
        <f>F48+I48+K48+M48+O48</f>
        <v>2</v>
      </c>
      <c r="Q48" s="46">
        <f>P48-MIN(F48,I48,K48,M48,O48)</f>
        <v>2</v>
      </c>
    </row>
    <row r="49" spans="1:17" ht="12.75" customHeight="1">
      <c r="A49" s="14">
        <f t="shared" si="2"/>
        <v>46</v>
      </c>
      <c r="B49" s="91" t="s">
        <v>139</v>
      </c>
      <c r="C49" s="158">
        <v>1998</v>
      </c>
      <c r="D49" s="59"/>
      <c r="E49" s="152"/>
      <c r="F49" s="130">
        <v>0</v>
      </c>
      <c r="G49" s="59"/>
      <c r="H49" s="57"/>
      <c r="I49" s="303">
        <v>0</v>
      </c>
      <c r="J49" s="141">
        <v>41</v>
      </c>
      <c r="K49" s="72">
        <v>2</v>
      </c>
      <c r="L49" s="49">
        <v>47</v>
      </c>
      <c r="M49" s="144">
        <v>0</v>
      </c>
      <c r="N49" s="137"/>
      <c r="O49" s="144"/>
      <c r="P49" s="106">
        <f>F49+I49+K49+M49+O48</f>
        <v>2</v>
      </c>
      <c r="Q49" s="46">
        <f>P49-MIN(F49,I49,K49,M49,O48)</f>
        <v>2</v>
      </c>
    </row>
    <row r="50" spans="1:17" ht="12.75" customHeight="1">
      <c r="A50" s="14">
        <f t="shared" si="2"/>
        <v>47</v>
      </c>
      <c r="B50" s="91" t="s">
        <v>137</v>
      </c>
      <c r="C50" s="158">
        <v>1995</v>
      </c>
      <c r="D50" s="59"/>
      <c r="E50" s="152"/>
      <c r="F50" s="130">
        <v>0</v>
      </c>
      <c r="G50" s="59"/>
      <c r="H50" s="57"/>
      <c r="I50" s="303">
        <v>0</v>
      </c>
      <c r="J50" s="141">
        <v>42</v>
      </c>
      <c r="K50" s="144">
        <v>0</v>
      </c>
      <c r="L50" s="141">
        <v>42</v>
      </c>
      <c r="M50" s="144">
        <v>0</v>
      </c>
      <c r="N50" s="112"/>
      <c r="O50" s="98"/>
      <c r="P50" s="106">
        <f>F50+I50+K50+M50+O50</f>
        <v>0</v>
      </c>
      <c r="Q50" s="46">
        <f>P50-MIN(F50,I50,K50,M50,O50)</f>
        <v>0</v>
      </c>
    </row>
    <row r="51" spans="1:17" ht="12.75" customHeight="1">
      <c r="A51" s="69">
        <f t="shared" si="2"/>
        <v>48</v>
      </c>
      <c r="B51" s="93" t="s">
        <v>127</v>
      </c>
      <c r="C51" s="160">
        <v>1998</v>
      </c>
      <c r="D51" s="59"/>
      <c r="E51" s="152"/>
      <c r="F51" s="130">
        <v>0</v>
      </c>
      <c r="G51" s="59"/>
      <c r="H51" s="57"/>
      <c r="I51" s="303">
        <v>0</v>
      </c>
      <c r="J51" s="141">
        <v>46</v>
      </c>
      <c r="K51" s="144">
        <v>0</v>
      </c>
      <c r="L51" s="141">
        <v>43</v>
      </c>
      <c r="M51" s="144">
        <v>0</v>
      </c>
      <c r="N51" s="137"/>
      <c r="O51" s="144"/>
      <c r="P51" s="106">
        <f>F51+I51+K51+M51+O51</f>
        <v>0</v>
      </c>
      <c r="Q51" s="46">
        <f>P51-MIN(F51,I51,K51,M51,O51)</f>
        <v>0</v>
      </c>
    </row>
    <row r="52" spans="1:17" ht="12.75" customHeight="1">
      <c r="A52" s="69">
        <f t="shared" si="2"/>
        <v>49</v>
      </c>
      <c r="B52" s="93" t="s">
        <v>130</v>
      </c>
      <c r="C52" s="160">
        <v>1999</v>
      </c>
      <c r="D52" s="59"/>
      <c r="E52" s="152"/>
      <c r="F52" s="130">
        <v>0</v>
      </c>
      <c r="G52" s="59"/>
      <c r="H52" s="57"/>
      <c r="I52" s="303">
        <v>0</v>
      </c>
      <c r="J52" s="141">
        <v>48</v>
      </c>
      <c r="K52" s="144">
        <v>0</v>
      </c>
      <c r="L52" s="141">
        <v>48</v>
      </c>
      <c r="M52" s="144">
        <v>0</v>
      </c>
      <c r="N52" s="137"/>
      <c r="O52" s="144"/>
      <c r="P52" s="106">
        <f>F52+I52+K52+M52+O52</f>
        <v>0</v>
      </c>
      <c r="Q52" s="46">
        <f>P52-MIN(F52,I52,K52,M52,O52)</f>
        <v>0</v>
      </c>
    </row>
    <row r="53" spans="1:17" ht="12.75" customHeight="1">
      <c r="A53" s="69">
        <f t="shared" si="2"/>
        <v>50</v>
      </c>
      <c r="B53" s="93" t="s">
        <v>228</v>
      </c>
      <c r="C53" s="160">
        <v>1998</v>
      </c>
      <c r="D53" s="59"/>
      <c r="E53" s="152"/>
      <c r="F53" s="130">
        <v>0</v>
      </c>
      <c r="G53" s="59"/>
      <c r="H53" s="57"/>
      <c r="I53" s="303">
        <v>0</v>
      </c>
      <c r="J53" s="141">
        <v>51</v>
      </c>
      <c r="K53" s="144">
        <v>0</v>
      </c>
      <c r="L53" s="141">
        <v>49</v>
      </c>
      <c r="M53" s="144">
        <v>0</v>
      </c>
      <c r="N53" s="137"/>
      <c r="O53" s="144"/>
      <c r="P53" s="106">
        <f>F53+I53+K53+M53+O53</f>
        <v>0</v>
      </c>
      <c r="Q53" s="46">
        <f>P53-MIN(F53,I53,K53,M53,O53)</f>
        <v>0</v>
      </c>
    </row>
    <row r="54" spans="1:17" ht="12.75" customHeight="1">
      <c r="A54" s="69">
        <f t="shared" si="2"/>
        <v>51</v>
      </c>
      <c r="B54" s="93" t="s">
        <v>227</v>
      </c>
      <c r="C54" s="160">
        <v>1995</v>
      </c>
      <c r="D54" s="59"/>
      <c r="E54" s="152"/>
      <c r="F54" s="130">
        <v>0</v>
      </c>
      <c r="G54" s="59"/>
      <c r="H54" s="57"/>
      <c r="I54" s="303">
        <v>0</v>
      </c>
      <c r="J54" s="141">
        <v>50</v>
      </c>
      <c r="K54" s="144">
        <v>0</v>
      </c>
      <c r="L54" s="141">
        <v>50</v>
      </c>
      <c r="M54" s="144">
        <v>0</v>
      </c>
      <c r="N54" s="112"/>
      <c r="O54" s="98"/>
      <c r="P54" s="106">
        <f>F54+I54+K54+M54+O54</f>
        <v>0</v>
      </c>
      <c r="Q54" s="46">
        <f>P54-MIN(F54,I54,K54,M54,O54)</f>
        <v>0</v>
      </c>
    </row>
    <row r="55" spans="1:17" ht="12.75" customHeight="1">
      <c r="A55" s="69">
        <f t="shared" si="2"/>
        <v>52</v>
      </c>
      <c r="B55" s="91" t="s">
        <v>226</v>
      </c>
      <c r="C55" s="158">
        <v>1999</v>
      </c>
      <c r="D55" s="59"/>
      <c r="E55" s="152"/>
      <c r="F55" s="130">
        <v>0</v>
      </c>
      <c r="G55" s="59"/>
      <c r="H55" s="57"/>
      <c r="I55" s="303">
        <v>0</v>
      </c>
      <c r="J55" s="141">
        <v>49</v>
      </c>
      <c r="K55" s="144">
        <v>0</v>
      </c>
      <c r="L55" s="141">
        <v>51</v>
      </c>
      <c r="M55" s="144">
        <v>0</v>
      </c>
      <c r="N55" s="137"/>
      <c r="O55" s="144"/>
      <c r="P55" s="106">
        <f>F55+I55+K55+M55+O54</f>
        <v>0</v>
      </c>
      <c r="Q55" s="46">
        <f>P55-MIN(F55,I55,K55,M55,O54)</f>
        <v>0</v>
      </c>
    </row>
    <row r="56" spans="1:17" ht="12.75" customHeight="1">
      <c r="A56" s="69">
        <f t="shared" si="2"/>
        <v>53</v>
      </c>
      <c r="B56" s="91" t="s">
        <v>173</v>
      </c>
      <c r="C56" s="158">
        <v>1999</v>
      </c>
      <c r="D56" s="49" t="s">
        <v>131</v>
      </c>
      <c r="E56" s="47" t="s">
        <v>172</v>
      </c>
      <c r="F56" s="153">
        <v>0</v>
      </c>
      <c r="G56" s="49" t="s">
        <v>131</v>
      </c>
      <c r="H56" s="48" t="s">
        <v>172</v>
      </c>
      <c r="I56" s="304">
        <v>0</v>
      </c>
      <c r="J56" s="141">
        <v>52</v>
      </c>
      <c r="K56" s="144">
        <v>0</v>
      </c>
      <c r="L56" s="141">
        <v>52</v>
      </c>
      <c r="M56" s="144">
        <v>0</v>
      </c>
      <c r="N56" s="112"/>
      <c r="O56" s="98"/>
      <c r="P56" s="106">
        <f>F56+I56+K56+M56+O56</f>
        <v>0</v>
      </c>
      <c r="Q56" s="46">
        <f>P56-MIN(F56,I56,K56,M56,O56)</f>
        <v>0</v>
      </c>
    </row>
    <row r="57" spans="1:17" ht="12.75" customHeight="1">
      <c r="A57" s="69">
        <f t="shared" si="2"/>
        <v>54</v>
      </c>
      <c r="B57" s="91" t="s">
        <v>229</v>
      </c>
      <c r="C57" s="158">
        <v>1997</v>
      </c>
      <c r="D57" s="59"/>
      <c r="E57" s="152"/>
      <c r="F57" s="130">
        <v>0</v>
      </c>
      <c r="G57" s="59"/>
      <c r="H57" s="57"/>
      <c r="I57" s="303">
        <v>0</v>
      </c>
      <c r="J57" s="305">
        <v>53</v>
      </c>
      <c r="K57" s="144">
        <v>0</v>
      </c>
      <c r="L57" s="305">
        <v>53</v>
      </c>
      <c r="M57" s="144">
        <v>0</v>
      </c>
      <c r="N57" s="137"/>
      <c r="O57" s="144"/>
      <c r="P57" s="106">
        <f>F57+I57+K57+M57+O57</f>
        <v>0</v>
      </c>
      <c r="Q57" s="46">
        <f>P57-MIN(F57,I57,K57,M57,O57)</f>
        <v>0</v>
      </c>
    </row>
    <row r="58" spans="1:17" ht="12.75">
      <c r="A58" s="4"/>
      <c r="B58" s="4"/>
      <c r="C58" s="17"/>
      <c r="D58" s="17"/>
      <c r="E58" s="17"/>
      <c r="F58" s="4"/>
      <c r="G58" s="17"/>
      <c r="H58" s="17"/>
      <c r="I58" s="4"/>
      <c r="J58" s="17"/>
      <c r="K58" s="4"/>
      <c r="L58" s="17"/>
      <c r="M58" s="4"/>
      <c r="N58" s="4"/>
      <c r="O58" s="4"/>
      <c r="P58" s="17"/>
      <c r="Q58" s="17"/>
    </row>
  </sheetData>
  <sheetProtection/>
  <mergeCells count="6">
    <mergeCell ref="A1:Q1"/>
    <mergeCell ref="D2:F2"/>
    <mergeCell ref="G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120" zoomScaleNormal="120" zoomScalePageLayoutView="130" workbookViewId="0" topLeftCell="A1">
      <selection activeCell="Q3" sqref="Q3"/>
    </sheetView>
  </sheetViews>
  <sheetFormatPr defaultColWidth="9.00390625" defaultRowHeight="12.75"/>
  <cols>
    <col min="1" max="1" width="6.625" style="25" customWidth="1"/>
    <col min="2" max="2" width="23.25390625" style="25" customWidth="1"/>
    <col min="3" max="3" width="6.875" style="41" customWidth="1"/>
    <col min="4" max="5" width="5.625" style="25" customWidth="1"/>
    <col min="6" max="6" width="5.75390625" style="26" customWidth="1"/>
    <col min="7" max="8" width="5.625" style="25" customWidth="1"/>
    <col min="9" max="9" width="5.75390625" style="26" customWidth="1"/>
    <col min="10" max="10" width="5.625" style="25" customWidth="1"/>
    <col min="11" max="11" width="5.75390625" style="26" customWidth="1"/>
    <col min="12" max="12" width="5.625" style="26" customWidth="1"/>
    <col min="13" max="13" width="5.75390625" style="26" customWidth="1"/>
    <col min="14" max="14" width="5.625" style="26" customWidth="1"/>
    <col min="15" max="15" width="5.75390625" style="26" customWidth="1"/>
    <col min="16" max="16" width="9.75390625" style="25" hidden="1" customWidth="1"/>
    <col min="17" max="17" width="10.75390625" style="25" customWidth="1"/>
    <col min="18" max="16384" width="9.125" style="25" customWidth="1"/>
  </cols>
  <sheetData>
    <row r="1" spans="1:17" ht="21.75" customHeight="1" thickBot="1">
      <c r="A1" s="323" t="s">
        <v>217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39" customHeight="1" thickBot="1">
      <c r="A2" s="24"/>
      <c r="B2" s="27"/>
      <c r="C2" s="40"/>
      <c r="D2" s="312" t="s">
        <v>166</v>
      </c>
      <c r="E2" s="313"/>
      <c r="F2" s="314"/>
      <c r="G2" s="312" t="s">
        <v>167</v>
      </c>
      <c r="H2" s="313"/>
      <c r="I2" s="315"/>
      <c r="J2" s="316" t="s">
        <v>171</v>
      </c>
      <c r="K2" s="317"/>
      <c r="L2" s="318" t="s">
        <v>170</v>
      </c>
      <c r="M2" s="319"/>
      <c r="N2" s="322" t="s">
        <v>174</v>
      </c>
      <c r="O2" s="321"/>
      <c r="P2" s="44"/>
      <c r="Q2" s="15"/>
    </row>
    <row r="3" spans="1:17" ht="39" thickBot="1">
      <c r="A3" s="105" t="s">
        <v>8</v>
      </c>
      <c r="B3" s="253" t="s">
        <v>10</v>
      </c>
      <c r="C3" s="132" t="s">
        <v>94</v>
      </c>
      <c r="D3" s="12" t="s">
        <v>90</v>
      </c>
      <c r="E3" s="13" t="s">
        <v>92</v>
      </c>
      <c r="F3" s="45" t="s">
        <v>12</v>
      </c>
      <c r="G3" s="12" t="s">
        <v>90</v>
      </c>
      <c r="H3" s="13" t="s">
        <v>92</v>
      </c>
      <c r="I3" s="19" t="s">
        <v>12</v>
      </c>
      <c r="J3" s="13" t="s">
        <v>11</v>
      </c>
      <c r="K3" s="45" t="s">
        <v>12</v>
      </c>
      <c r="L3" s="66" t="s">
        <v>11</v>
      </c>
      <c r="M3" s="19" t="s">
        <v>12</v>
      </c>
      <c r="N3" s="13" t="s">
        <v>11</v>
      </c>
      <c r="O3" s="45" t="s">
        <v>12</v>
      </c>
      <c r="P3" s="253" t="s">
        <v>0</v>
      </c>
      <c r="Q3" s="253" t="s">
        <v>230</v>
      </c>
    </row>
    <row r="4" spans="1:17" ht="13.5" customHeight="1">
      <c r="A4" s="248">
        <f>1</f>
        <v>1</v>
      </c>
      <c r="B4" s="254" t="s">
        <v>64</v>
      </c>
      <c r="C4" s="249">
        <v>1985</v>
      </c>
      <c r="D4" s="148">
        <v>8</v>
      </c>
      <c r="E4" s="70">
        <v>3</v>
      </c>
      <c r="F4" s="82">
        <v>50</v>
      </c>
      <c r="G4" s="148">
        <v>5</v>
      </c>
      <c r="H4" s="133">
        <v>1</v>
      </c>
      <c r="I4" s="37">
        <v>60</v>
      </c>
      <c r="J4" s="70">
        <v>3</v>
      </c>
      <c r="K4" s="283">
        <v>50</v>
      </c>
      <c r="L4" s="286">
        <v>1</v>
      </c>
      <c r="M4" s="287">
        <v>60</v>
      </c>
      <c r="N4" s="285"/>
      <c r="O4" s="134"/>
      <c r="P4" s="10">
        <f aca="true" t="shared" si="0" ref="P4:P35">F4+I4+K4+M4+O4</f>
        <v>220</v>
      </c>
      <c r="Q4" s="10">
        <f aca="true" t="shared" si="1" ref="Q4:Q35">P4-MIN(F4,I4,K4,M4,O4)</f>
        <v>170</v>
      </c>
    </row>
    <row r="5" spans="1:17" ht="13.5" customHeight="1">
      <c r="A5" s="248">
        <f>A4+1</f>
        <v>2</v>
      </c>
      <c r="B5" s="254" t="s">
        <v>63</v>
      </c>
      <c r="C5" s="249">
        <v>1984</v>
      </c>
      <c r="D5" s="148">
        <v>1</v>
      </c>
      <c r="E5" s="70">
        <v>1</v>
      </c>
      <c r="F5" s="82">
        <v>60</v>
      </c>
      <c r="G5" s="148">
        <v>13</v>
      </c>
      <c r="H5" s="133">
        <v>4</v>
      </c>
      <c r="I5" s="37">
        <v>46</v>
      </c>
      <c r="J5" s="20">
        <v>2</v>
      </c>
      <c r="K5" s="71">
        <v>55</v>
      </c>
      <c r="L5" s="194">
        <v>2</v>
      </c>
      <c r="M5" s="87">
        <v>55</v>
      </c>
      <c r="N5" s="258"/>
      <c r="O5" s="259"/>
      <c r="P5" s="46">
        <f t="shared" si="0"/>
        <v>216</v>
      </c>
      <c r="Q5" s="46">
        <f t="shared" si="1"/>
        <v>170</v>
      </c>
    </row>
    <row r="6" spans="1:17" ht="13.5" customHeight="1">
      <c r="A6" s="248">
        <f>A5+1</f>
        <v>3</v>
      </c>
      <c r="B6" s="254" t="s">
        <v>62</v>
      </c>
      <c r="C6" s="249">
        <v>1982</v>
      </c>
      <c r="D6" s="148">
        <v>5</v>
      </c>
      <c r="E6" s="70">
        <v>2</v>
      </c>
      <c r="F6" s="82">
        <v>55</v>
      </c>
      <c r="G6" s="148">
        <v>12</v>
      </c>
      <c r="H6" s="133">
        <v>3</v>
      </c>
      <c r="I6" s="37">
        <v>50</v>
      </c>
      <c r="J6" s="20">
        <v>1</v>
      </c>
      <c r="K6" s="71">
        <v>60</v>
      </c>
      <c r="L6" s="67">
        <v>23</v>
      </c>
      <c r="M6" s="87">
        <v>19</v>
      </c>
      <c r="N6" s="163"/>
      <c r="O6" s="260"/>
      <c r="P6" s="46">
        <f t="shared" si="0"/>
        <v>184</v>
      </c>
      <c r="Q6" s="46">
        <f t="shared" si="1"/>
        <v>165</v>
      </c>
    </row>
    <row r="7" spans="1:17" ht="13.5" customHeight="1">
      <c r="A7" s="248">
        <f>A6+1</f>
        <v>4</v>
      </c>
      <c r="B7" s="255" t="s">
        <v>60</v>
      </c>
      <c r="C7" s="250">
        <v>1991</v>
      </c>
      <c r="D7" s="148">
        <v>13</v>
      </c>
      <c r="E7" s="22">
        <v>4</v>
      </c>
      <c r="F7" s="83">
        <v>46</v>
      </c>
      <c r="G7" s="148">
        <v>9</v>
      </c>
      <c r="H7" s="32">
        <v>2</v>
      </c>
      <c r="I7" s="38">
        <v>55</v>
      </c>
      <c r="J7" s="20">
        <v>4</v>
      </c>
      <c r="K7" s="71">
        <v>46</v>
      </c>
      <c r="L7" s="67">
        <v>3</v>
      </c>
      <c r="M7" s="87">
        <v>50</v>
      </c>
      <c r="N7" s="99"/>
      <c r="O7" s="190"/>
      <c r="P7" s="46">
        <f t="shared" si="0"/>
        <v>197</v>
      </c>
      <c r="Q7" s="46">
        <f t="shared" si="1"/>
        <v>151</v>
      </c>
    </row>
    <row r="8" spans="1:17" ht="13.5" customHeight="1">
      <c r="A8" s="8">
        <f aca="true" t="shared" si="2" ref="A8:A16">A7+1</f>
        <v>5</v>
      </c>
      <c r="B8" s="255" t="s">
        <v>54</v>
      </c>
      <c r="C8" s="250">
        <v>1996</v>
      </c>
      <c r="D8" s="151">
        <v>20</v>
      </c>
      <c r="E8" s="20">
        <v>5</v>
      </c>
      <c r="F8" s="83">
        <v>44</v>
      </c>
      <c r="G8" s="151">
        <v>22</v>
      </c>
      <c r="H8" s="32">
        <v>7</v>
      </c>
      <c r="I8" s="38">
        <v>40</v>
      </c>
      <c r="J8" s="20">
        <v>17</v>
      </c>
      <c r="K8" s="71">
        <v>26</v>
      </c>
      <c r="L8" s="67">
        <v>10</v>
      </c>
      <c r="M8" s="87">
        <v>34</v>
      </c>
      <c r="N8" s="100"/>
      <c r="O8" s="154"/>
      <c r="P8" s="46">
        <f t="shared" si="0"/>
        <v>144</v>
      </c>
      <c r="Q8" s="46">
        <f t="shared" si="1"/>
        <v>118</v>
      </c>
    </row>
    <row r="9" spans="1:17" ht="13.5" customHeight="1">
      <c r="A9" s="8">
        <f t="shared" si="2"/>
        <v>6</v>
      </c>
      <c r="B9" s="255" t="s">
        <v>1</v>
      </c>
      <c r="C9" s="250">
        <v>1992</v>
      </c>
      <c r="D9" s="121">
        <v>24</v>
      </c>
      <c r="E9" s="20">
        <v>7</v>
      </c>
      <c r="F9" s="83">
        <v>40</v>
      </c>
      <c r="G9" s="121">
        <v>12</v>
      </c>
      <c r="H9" s="32">
        <v>5</v>
      </c>
      <c r="I9" s="38">
        <v>44</v>
      </c>
      <c r="J9" s="20">
        <v>14</v>
      </c>
      <c r="K9" s="71">
        <v>29</v>
      </c>
      <c r="L9" s="67">
        <v>17</v>
      </c>
      <c r="M9" s="87">
        <v>26</v>
      </c>
      <c r="N9" s="99"/>
      <c r="O9" s="190"/>
      <c r="P9" s="46">
        <f t="shared" si="0"/>
        <v>139</v>
      </c>
      <c r="Q9" s="46">
        <f t="shared" si="1"/>
        <v>113</v>
      </c>
    </row>
    <row r="10" spans="1:17" ht="13.5" customHeight="1">
      <c r="A10" s="8">
        <f t="shared" si="2"/>
        <v>7</v>
      </c>
      <c r="B10" s="255" t="s">
        <v>53</v>
      </c>
      <c r="C10" s="250">
        <v>1995</v>
      </c>
      <c r="D10" s="121">
        <v>22</v>
      </c>
      <c r="E10" s="22">
        <v>6</v>
      </c>
      <c r="F10" s="74">
        <v>42</v>
      </c>
      <c r="G10" s="121">
        <v>18</v>
      </c>
      <c r="H10" s="32">
        <v>6</v>
      </c>
      <c r="I10" s="39">
        <v>42</v>
      </c>
      <c r="J10" s="20">
        <v>20</v>
      </c>
      <c r="K10" s="71">
        <v>23</v>
      </c>
      <c r="L10" s="169">
        <v>15</v>
      </c>
      <c r="M10" s="87">
        <v>28</v>
      </c>
      <c r="N10" s="168"/>
      <c r="O10" s="167"/>
      <c r="P10" s="170">
        <f t="shared" si="0"/>
        <v>135</v>
      </c>
      <c r="Q10" s="170">
        <f t="shared" si="1"/>
        <v>112</v>
      </c>
    </row>
    <row r="11" spans="1:17" ht="13.5" customHeight="1">
      <c r="A11" s="8">
        <f t="shared" si="2"/>
        <v>8</v>
      </c>
      <c r="B11" s="255" t="s">
        <v>49</v>
      </c>
      <c r="C11" s="250">
        <v>1997</v>
      </c>
      <c r="D11" s="121">
        <v>33</v>
      </c>
      <c r="E11" s="20">
        <v>8</v>
      </c>
      <c r="F11" s="83">
        <v>38</v>
      </c>
      <c r="G11" s="121">
        <v>33</v>
      </c>
      <c r="H11" s="33">
        <v>8</v>
      </c>
      <c r="I11" s="38">
        <v>38</v>
      </c>
      <c r="J11" s="20">
        <v>34</v>
      </c>
      <c r="K11" s="71">
        <v>2</v>
      </c>
      <c r="L11" s="67">
        <v>22</v>
      </c>
      <c r="M11" s="87">
        <v>21</v>
      </c>
      <c r="N11" s="99"/>
      <c r="O11" s="190"/>
      <c r="P11" s="46">
        <f t="shared" si="0"/>
        <v>99</v>
      </c>
      <c r="Q11" s="46">
        <f t="shared" si="1"/>
        <v>97</v>
      </c>
    </row>
    <row r="12" spans="1:17" ht="13.5" customHeight="1">
      <c r="A12" s="8">
        <f t="shared" si="2"/>
        <v>9</v>
      </c>
      <c r="B12" s="255" t="s">
        <v>95</v>
      </c>
      <c r="C12" s="250">
        <v>1992</v>
      </c>
      <c r="D12" s="51"/>
      <c r="E12" s="60"/>
      <c r="F12" s="84">
        <v>0</v>
      </c>
      <c r="G12" s="51"/>
      <c r="H12" s="61"/>
      <c r="I12" s="53">
        <v>0</v>
      </c>
      <c r="J12" s="20">
        <v>5</v>
      </c>
      <c r="K12" s="71">
        <v>44</v>
      </c>
      <c r="L12" s="67">
        <v>5</v>
      </c>
      <c r="M12" s="87">
        <v>44</v>
      </c>
      <c r="N12" s="163"/>
      <c r="O12" s="260"/>
      <c r="P12" s="46">
        <f t="shared" si="0"/>
        <v>88</v>
      </c>
      <c r="Q12" s="46">
        <f t="shared" si="1"/>
        <v>88</v>
      </c>
    </row>
    <row r="13" spans="1:17" ht="13.5" customHeight="1">
      <c r="A13" s="8">
        <f t="shared" si="2"/>
        <v>10</v>
      </c>
      <c r="B13" s="255" t="s">
        <v>88</v>
      </c>
      <c r="C13" s="250">
        <v>1987</v>
      </c>
      <c r="D13" s="60"/>
      <c r="E13" s="60"/>
      <c r="F13" s="84">
        <v>0</v>
      </c>
      <c r="G13" s="51"/>
      <c r="H13" s="61"/>
      <c r="I13" s="53">
        <v>0</v>
      </c>
      <c r="J13" s="20">
        <v>9</v>
      </c>
      <c r="K13" s="71">
        <v>36</v>
      </c>
      <c r="L13" s="67">
        <v>4</v>
      </c>
      <c r="M13" s="87">
        <v>46</v>
      </c>
      <c r="N13" s="99"/>
      <c r="O13" s="190"/>
      <c r="P13" s="46">
        <f t="shared" si="0"/>
        <v>82</v>
      </c>
      <c r="Q13" s="46">
        <f t="shared" si="1"/>
        <v>82</v>
      </c>
    </row>
    <row r="14" spans="1:17" ht="13.5" customHeight="1">
      <c r="A14" s="8">
        <f t="shared" si="2"/>
        <v>11</v>
      </c>
      <c r="B14" s="255" t="s">
        <v>61</v>
      </c>
      <c r="C14" s="250">
        <v>1992</v>
      </c>
      <c r="D14" s="60"/>
      <c r="E14" s="60"/>
      <c r="F14" s="84">
        <v>0</v>
      </c>
      <c r="G14" s="51"/>
      <c r="H14" s="61"/>
      <c r="I14" s="53">
        <v>0</v>
      </c>
      <c r="J14" s="20">
        <v>6</v>
      </c>
      <c r="K14" s="71">
        <v>42</v>
      </c>
      <c r="L14" s="67">
        <v>7</v>
      </c>
      <c r="M14" s="87">
        <v>40</v>
      </c>
      <c r="N14" s="128"/>
      <c r="O14" s="190"/>
      <c r="P14" s="46">
        <f t="shared" si="0"/>
        <v>82</v>
      </c>
      <c r="Q14" s="46">
        <f t="shared" si="1"/>
        <v>82</v>
      </c>
    </row>
    <row r="15" spans="1:17" ht="13.5" customHeight="1">
      <c r="A15" s="8">
        <f t="shared" si="2"/>
        <v>12</v>
      </c>
      <c r="B15" s="255" t="s">
        <v>58</v>
      </c>
      <c r="C15" s="250">
        <v>1995</v>
      </c>
      <c r="D15" s="60"/>
      <c r="E15" s="60"/>
      <c r="F15" s="84">
        <v>0</v>
      </c>
      <c r="G15" s="51"/>
      <c r="H15" s="61"/>
      <c r="I15" s="53">
        <v>0</v>
      </c>
      <c r="J15" s="85">
        <v>8</v>
      </c>
      <c r="K15" s="71">
        <v>38</v>
      </c>
      <c r="L15" s="67">
        <v>6</v>
      </c>
      <c r="M15" s="87">
        <v>42</v>
      </c>
      <c r="N15" s="128"/>
      <c r="O15" s="190"/>
      <c r="P15" s="46">
        <f t="shared" si="0"/>
        <v>80</v>
      </c>
      <c r="Q15" s="46">
        <f t="shared" si="1"/>
        <v>80</v>
      </c>
    </row>
    <row r="16" spans="1:17" ht="13.5" customHeight="1">
      <c r="A16" s="8">
        <f t="shared" si="2"/>
        <v>13</v>
      </c>
      <c r="B16" s="255" t="s">
        <v>91</v>
      </c>
      <c r="C16" s="250">
        <v>1995</v>
      </c>
      <c r="D16" s="60"/>
      <c r="E16" s="60"/>
      <c r="F16" s="84">
        <v>0</v>
      </c>
      <c r="G16" s="51"/>
      <c r="H16" s="61"/>
      <c r="I16" s="53">
        <v>0</v>
      </c>
      <c r="J16" s="20">
        <v>11</v>
      </c>
      <c r="K16" s="71">
        <v>32</v>
      </c>
      <c r="L16" s="67">
        <v>8</v>
      </c>
      <c r="M16" s="87">
        <v>38</v>
      </c>
      <c r="N16" s="99"/>
      <c r="O16" s="190"/>
      <c r="P16" s="46">
        <f t="shared" si="0"/>
        <v>70</v>
      </c>
      <c r="Q16" s="46">
        <f t="shared" si="1"/>
        <v>70</v>
      </c>
    </row>
    <row r="17" spans="1:17" ht="13.5" customHeight="1">
      <c r="A17" s="8">
        <f aca="true" t="shared" si="3" ref="A17:A46">A16+1</f>
        <v>14</v>
      </c>
      <c r="B17" s="255" t="s">
        <v>96</v>
      </c>
      <c r="C17" s="250">
        <v>1985</v>
      </c>
      <c r="D17" s="60"/>
      <c r="E17" s="60"/>
      <c r="F17" s="84">
        <v>0</v>
      </c>
      <c r="G17" s="51"/>
      <c r="H17" s="61"/>
      <c r="I17" s="53">
        <v>0</v>
      </c>
      <c r="J17" s="20">
        <v>10</v>
      </c>
      <c r="K17" s="71">
        <v>34</v>
      </c>
      <c r="L17" s="68">
        <v>9</v>
      </c>
      <c r="M17" s="87">
        <v>36</v>
      </c>
      <c r="N17" s="128"/>
      <c r="O17" s="261"/>
      <c r="P17" s="46">
        <f t="shared" si="0"/>
        <v>70</v>
      </c>
      <c r="Q17" s="46">
        <f t="shared" si="1"/>
        <v>70</v>
      </c>
    </row>
    <row r="18" spans="1:17" ht="13.5" customHeight="1">
      <c r="A18" s="8">
        <f t="shared" si="3"/>
        <v>15</v>
      </c>
      <c r="B18" s="255" t="s">
        <v>59</v>
      </c>
      <c r="C18" s="250">
        <v>1990</v>
      </c>
      <c r="D18" s="60"/>
      <c r="E18" s="60"/>
      <c r="F18" s="84">
        <v>0</v>
      </c>
      <c r="G18" s="51"/>
      <c r="H18" s="61"/>
      <c r="I18" s="53">
        <v>0</v>
      </c>
      <c r="J18" s="20">
        <v>7</v>
      </c>
      <c r="K18" s="71">
        <v>40</v>
      </c>
      <c r="L18" s="67">
        <v>13</v>
      </c>
      <c r="M18" s="87">
        <v>30</v>
      </c>
      <c r="N18" s="128"/>
      <c r="O18" s="261"/>
      <c r="P18" s="46">
        <f t="shared" si="0"/>
        <v>70</v>
      </c>
      <c r="Q18" s="46">
        <f t="shared" si="1"/>
        <v>70</v>
      </c>
    </row>
    <row r="19" spans="1:17" ht="13.5" customHeight="1">
      <c r="A19" s="8">
        <f t="shared" si="3"/>
        <v>16</v>
      </c>
      <c r="B19" s="255" t="s">
        <v>55</v>
      </c>
      <c r="C19" s="250">
        <v>1996</v>
      </c>
      <c r="D19" s="60"/>
      <c r="E19" s="60"/>
      <c r="F19" s="84">
        <v>0</v>
      </c>
      <c r="G19" s="51"/>
      <c r="H19" s="61"/>
      <c r="I19" s="53">
        <v>0</v>
      </c>
      <c r="J19" s="20">
        <v>15</v>
      </c>
      <c r="K19" s="71">
        <v>28</v>
      </c>
      <c r="L19" s="67">
        <v>12</v>
      </c>
      <c r="M19" s="87">
        <v>31</v>
      </c>
      <c r="N19" s="99"/>
      <c r="O19" s="190"/>
      <c r="P19" s="46">
        <f t="shared" si="0"/>
        <v>59</v>
      </c>
      <c r="Q19" s="46">
        <f t="shared" si="1"/>
        <v>59</v>
      </c>
    </row>
    <row r="20" spans="1:17" ht="13.5" customHeight="1">
      <c r="A20" s="8">
        <f t="shared" si="3"/>
        <v>17</v>
      </c>
      <c r="B20" s="255" t="s">
        <v>51</v>
      </c>
      <c r="C20" s="250">
        <v>1997</v>
      </c>
      <c r="D20" s="60"/>
      <c r="E20" s="60"/>
      <c r="F20" s="84">
        <v>0</v>
      </c>
      <c r="G20" s="51"/>
      <c r="H20" s="61"/>
      <c r="I20" s="53">
        <v>0</v>
      </c>
      <c r="J20" s="168">
        <v>13</v>
      </c>
      <c r="K20" s="71">
        <v>30</v>
      </c>
      <c r="L20" s="67">
        <v>14</v>
      </c>
      <c r="M20" s="87">
        <v>29</v>
      </c>
      <c r="N20" s="99"/>
      <c r="O20" s="190"/>
      <c r="P20" s="46">
        <f t="shared" si="0"/>
        <v>59</v>
      </c>
      <c r="Q20" s="46">
        <f t="shared" si="1"/>
        <v>59</v>
      </c>
    </row>
    <row r="21" spans="1:17" ht="13.5" customHeight="1">
      <c r="A21" s="8">
        <f t="shared" si="3"/>
        <v>18</v>
      </c>
      <c r="B21" s="255" t="s">
        <v>56</v>
      </c>
      <c r="C21" s="250">
        <v>1996</v>
      </c>
      <c r="D21" s="60"/>
      <c r="E21" s="60"/>
      <c r="F21" s="84">
        <v>0</v>
      </c>
      <c r="G21" s="51"/>
      <c r="H21" s="61"/>
      <c r="I21" s="53">
        <v>0</v>
      </c>
      <c r="J21" s="20">
        <v>18</v>
      </c>
      <c r="K21" s="71">
        <v>25</v>
      </c>
      <c r="L21" s="67">
        <v>11</v>
      </c>
      <c r="M21" s="87">
        <v>32</v>
      </c>
      <c r="N21" s="99"/>
      <c r="O21" s="190"/>
      <c r="P21" s="46">
        <f t="shared" si="0"/>
        <v>57</v>
      </c>
      <c r="Q21" s="46">
        <f t="shared" si="1"/>
        <v>57</v>
      </c>
    </row>
    <row r="22" spans="1:17" ht="13.5" customHeight="1">
      <c r="A22" s="8">
        <f t="shared" si="3"/>
        <v>19</v>
      </c>
      <c r="B22" s="255" t="s">
        <v>106</v>
      </c>
      <c r="C22" s="250">
        <v>1997</v>
      </c>
      <c r="D22" s="60"/>
      <c r="E22" s="60"/>
      <c r="F22" s="84">
        <v>0</v>
      </c>
      <c r="G22" s="51"/>
      <c r="H22" s="61"/>
      <c r="I22" s="53">
        <v>0</v>
      </c>
      <c r="J22" s="20">
        <v>16</v>
      </c>
      <c r="K22" s="71">
        <v>27</v>
      </c>
      <c r="L22" s="67">
        <v>21</v>
      </c>
      <c r="M22" s="87">
        <v>22</v>
      </c>
      <c r="N22" s="20"/>
      <c r="O22" s="165"/>
      <c r="P22" s="46">
        <f t="shared" si="0"/>
        <v>49</v>
      </c>
      <c r="Q22" s="46">
        <f t="shared" si="1"/>
        <v>49</v>
      </c>
    </row>
    <row r="23" spans="1:17" s="171" customFormat="1" ht="13.5" customHeight="1">
      <c r="A23" s="191">
        <f t="shared" si="3"/>
        <v>20</v>
      </c>
      <c r="B23" s="255" t="s">
        <v>52</v>
      </c>
      <c r="C23" s="250">
        <v>1998</v>
      </c>
      <c r="D23" s="60"/>
      <c r="E23" s="60"/>
      <c r="F23" s="84">
        <v>0</v>
      </c>
      <c r="G23" s="51"/>
      <c r="H23" s="61"/>
      <c r="I23" s="53">
        <v>0</v>
      </c>
      <c r="J23" s="122">
        <v>23</v>
      </c>
      <c r="K23" s="71">
        <v>19</v>
      </c>
      <c r="L23" s="67">
        <v>16</v>
      </c>
      <c r="M23" s="87">
        <v>27</v>
      </c>
      <c r="N23" s="99"/>
      <c r="O23" s="190"/>
      <c r="P23" s="46">
        <f t="shared" si="0"/>
        <v>46</v>
      </c>
      <c r="Q23" s="46">
        <f t="shared" si="1"/>
        <v>46</v>
      </c>
    </row>
    <row r="24" spans="1:17" ht="13.5" customHeight="1">
      <c r="A24" s="8">
        <f t="shared" si="3"/>
        <v>21</v>
      </c>
      <c r="B24" s="255" t="s">
        <v>134</v>
      </c>
      <c r="C24" s="250">
        <v>2000</v>
      </c>
      <c r="D24" s="60"/>
      <c r="E24" s="60"/>
      <c r="F24" s="84">
        <v>0</v>
      </c>
      <c r="G24" s="51"/>
      <c r="H24" s="61"/>
      <c r="I24" s="53">
        <v>0</v>
      </c>
      <c r="J24" s="20">
        <v>25</v>
      </c>
      <c r="K24" s="71">
        <v>15</v>
      </c>
      <c r="L24" s="67">
        <v>20</v>
      </c>
      <c r="M24" s="87">
        <v>23</v>
      </c>
      <c r="N24" s="99"/>
      <c r="O24" s="190"/>
      <c r="P24" s="46">
        <f t="shared" si="0"/>
        <v>38</v>
      </c>
      <c r="Q24" s="46">
        <f t="shared" si="1"/>
        <v>38</v>
      </c>
    </row>
    <row r="25" spans="1:17" ht="13.5" customHeight="1">
      <c r="A25" s="8">
        <f t="shared" si="3"/>
        <v>22</v>
      </c>
      <c r="B25" s="255" t="s">
        <v>143</v>
      </c>
      <c r="C25" s="250">
        <v>1998</v>
      </c>
      <c r="D25" s="60"/>
      <c r="E25" s="60"/>
      <c r="F25" s="84">
        <v>0</v>
      </c>
      <c r="G25" s="51"/>
      <c r="H25" s="61"/>
      <c r="I25" s="53">
        <v>0</v>
      </c>
      <c r="J25" s="20">
        <v>27</v>
      </c>
      <c r="K25" s="71">
        <v>11</v>
      </c>
      <c r="L25" s="123">
        <v>18</v>
      </c>
      <c r="M25" s="87">
        <v>25</v>
      </c>
      <c r="N25" s="107"/>
      <c r="O25" s="190"/>
      <c r="P25" s="46">
        <f t="shared" si="0"/>
        <v>36</v>
      </c>
      <c r="Q25" s="46">
        <f t="shared" si="1"/>
        <v>36</v>
      </c>
    </row>
    <row r="26" spans="1:17" ht="13.5" customHeight="1">
      <c r="A26" s="8">
        <f t="shared" si="3"/>
        <v>23</v>
      </c>
      <c r="B26" s="255" t="s">
        <v>29</v>
      </c>
      <c r="C26" s="250">
        <v>1993</v>
      </c>
      <c r="D26" s="60"/>
      <c r="E26" s="60"/>
      <c r="F26" s="84">
        <v>0</v>
      </c>
      <c r="G26" s="51"/>
      <c r="H26" s="61"/>
      <c r="I26" s="53">
        <v>0</v>
      </c>
      <c r="J26" s="20">
        <v>12</v>
      </c>
      <c r="K26" s="71">
        <v>31</v>
      </c>
      <c r="L26" s="67">
        <v>34</v>
      </c>
      <c r="M26" s="87">
        <v>2</v>
      </c>
      <c r="N26" s="128"/>
      <c r="O26" s="190"/>
      <c r="P26" s="46">
        <f t="shared" si="0"/>
        <v>33</v>
      </c>
      <c r="Q26" s="46">
        <f t="shared" si="1"/>
        <v>33</v>
      </c>
    </row>
    <row r="27" spans="1:17" ht="13.5" customHeight="1">
      <c r="A27" s="8">
        <f t="shared" si="3"/>
        <v>24</v>
      </c>
      <c r="B27" s="255" t="s">
        <v>100</v>
      </c>
      <c r="C27" s="250">
        <v>1992</v>
      </c>
      <c r="D27" s="60"/>
      <c r="E27" s="60"/>
      <c r="F27" s="84">
        <v>0</v>
      </c>
      <c r="G27" s="51"/>
      <c r="H27" s="61"/>
      <c r="I27" s="53">
        <v>0</v>
      </c>
      <c r="J27" s="20">
        <v>22</v>
      </c>
      <c r="K27" s="71">
        <v>21</v>
      </c>
      <c r="L27" s="67">
        <v>27</v>
      </c>
      <c r="M27" s="87">
        <v>11</v>
      </c>
      <c r="N27" s="99"/>
      <c r="O27" s="190"/>
      <c r="P27" s="46">
        <f t="shared" si="0"/>
        <v>32</v>
      </c>
      <c r="Q27" s="46">
        <f t="shared" si="1"/>
        <v>32</v>
      </c>
    </row>
    <row r="28" spans="1:17" ht="13.5" customHeight="1">
      <c r="A28" s="8">
        <f t="shared" si="3"/>
        <v>25</v>
      </c>
      <c r="B28" s="255" t="s">
        <v>102</v>
      </c>
      <c r="C28" s="250">
        <v>1977</v>
      </c>
      <c r="D28" s="60"/>
      <c r="E28" s="60"/>
      <c r="F28" s="84">
        <v>0</v>
      </c>
      <c r="G28" s="51"/>
      <c r="H28" s="61"/>
      <c r="I28" s="53">
        <v>0</v>
      </c>
      <c r="J28" s="20">
        <v>24</v>
      </c>
      <c r="K28" s="71">
        <v>17</v>
      </c>
      <c r="L28" s="67">
        <v>26</v>
      </c>
      <c r="M28" s="87">
        <v>13</v>
      </c>
      <c r="N28" s="99"/>
      <c r="O28" s="190"/>
      <c r="P28" s="46">
        <f t="shared" si="0"/>
        <v>30</v>
      </c>
      <c r="Q28" s="46">
        <f t="shared" si="1"/>
        <v>30</v>
      </c>
    </row>
    <row r="29" spans="1:17" ht="13.5" customHeight="1">
      <c r="A29" s="8">
        <f t="shared" si="3"/>
        <v>26</v>
      </c>
      <c r="B29" s="255" t="s">
        <v>50</v>
      </c>
      <c r="C29" s="250">
        <v>1998</v>
      </c>
      <c r="D29" s="60"/>
      <c r="E29" s="60"/>
      <c r="F29" s="84">
        <v>0</v>
      </c>
      <c r="G29" s="51"/>
      <c r="H29" s="61"/>
      <c r="I29" s="53">
        <v>0</v>
      </c>
      <c r="J29" s="20">
        <v>19</v>
      </c>
      <c r="K29" s="71">
        <v>24</v>
      </c>
      <c r="L29" s="67">
        <v>30</v>
      </c>
      <c r="M29" s="87">
        <v>5</v>
      </c>
      <c r="N29" s="99"/>
      <c r="O29" s="190"/>
      <c r="P29" s="46">
        <f t="shared" si="0"/>
        <v>29</v>
      </c>
      <c r="Q29" s="46">
        <f t="shared" si="1"/>
        <v>29</v>
      </c>
    </row>
    <row r="30" spans="1:17" ht="13.5" customHeight="1">
      <c r="A30" s="8">
        <f t="shared" si="3"/>
        <v>27</v>
      </c>
      <c r="B30" s="255" t="s">
        <v>103</v>
      </c>
      <c r="C30" s="250">
        <v>1998</v>
      </c>
      <c r="D30" s="60"/>
      <c r="E30" s="60"/>
      <c r="F30" s="84">
        <v>0</v>
      </c>
      <c r="G30" s="51"/>
      <c r="H30" s="61"/>
      <c r="I30" s="53">
        <v>0</v>
      </c>
      <c r="J30" s="20">
        <v>31</v>
      </c>
      <c r="K30" s="71">
        <v>2</v>
      </c>
      <c r="L30" s="67">
        <v>19</v>
      </c>
      <c r="M30" s="72">
        <v>24</v>
      </c>
      <c r="N30" s="99"/>
      <c r="O30" s="190"/>
      <c r="P30" s="46">
        <f t="shared" si="0"/>
        <v>26</v>
      </c>
      <c r="Q30" s="46">
        <f t="shared" si="1"/>
        <v>26</v>
      </c>
    </row>
    <row r="31" spans="1:17" ht="13.5" customHeight="1">
      <c r="A31" s="8">
        <f t="shared" si="3"/>
        <v>28</v>
      </c>
      <c r="B31" s="255" t="s">
        <v>98</v>
      </c>
      <c r="C31" s="250">
        <v>1974</v>
      </c>
      <c r="D31" s="60"/>
      <c r="E31" s="60"/>
      <c r="F31" s="84">
        <v>0</v>
      </c>
      <c r="G31" s="51"/>
      <c r="H31" s="61"/>
      <c r="I31" s="53">
        <v>0</v>
      </c>
      <c r="J31" s="20">
        <v>28</v>
      </c>
      <c r="K31" s="71">
        <v>9</v>
      </c>
      <c r="L31" s="67">
        <v>25</v>
      </c>
      <c r="M31" s="72">
        <v>15</v>
      </c>
      <c r="N31" s="99"/>
      <c r="O31" s="190"/>
      <c r="P31" s="46">
        <f t="shared" si="0"/>
        <v>24</v>
      </c>
      <c r="Q31" s="46">
        <f t="shared" si="1"/>
        <v>24</v>
      </c>
    </row>
    <row r="32" spans="1:17" ht="13.5" customHeight="1">
      <c r="A32" s="8">
        <f t="shared" si="3"/>
        <v>29</v>
      </c>
      <c r="B32" s="256" t="s">
        <v>57</v>
      </c>
      <c r="C32" s="251">
        <v>1994</v>
      </c>
      <c r="D32" s="60"/>
      <c r="E32" s="60"/>
      <c r="F32" s="84">
        <v>0</v>
      </c>
      <c r="G32" s="51"/>
      <c r="H32" s="61"/>
      <c r="I32" s="53">
        <v>0</v>
      </c>
      <c r="J32" s="20">
        <v>21</v>
      </c>
      <c r="K32" s="71">
        <v>22</v>
      </c>
      <c r="L32" s="67">
        <v>33</v>
      </c>
      <c r="M32" s="87">
        <v>2</v>
      </c>
      <c r="N32" s="99"/>
      <c r="O32" s="190"/>
      <c r="P32" s="46">
        <f t="shared" si="0"/>
        <v>24</v>
      </c>
      <c r="Q32" s="46">
        <f t="shared" si="1"/>
        <v>24</v>
      </c>
    </row>
    <row r="33" spans="1:17" ht="13.5" customHeight="1">
      <c r="A33" s="8">
        <f t="shared" si="3"/>
        <v>30</v>
      </c>
      <c r="B33" s="255" t="s">
        <v>104</v>
      </c>
      <c r="C33" s="250">
        <v>1989</v>
      </c>
      <c r="D33" s="60"/>
      <c r="E33" s="52"/>
      <c r="F33" s="84">
        <v>0</v>
      </c>
      <c r="G33" s="51"/>
      <c r="H33" s="52"/>
      <c r="I33" s="53">
        <v>0</v>
      </c>
      <c r="J33" s="20">
        <v>32</v>
      </c>
      <c r="K33" s="71">
        <v>2</v>
      </c>
      <c r="L33" s="67">
        <v>24</v>
      </c>
      <c r="M33" s="87">
        <v>17</v>
      </c>
      <c r="N33" s="99"/>
      <c r="O33" s="190"/>
      <c r="P33" s="46">
        <f t="shared" si="0"/>
        <v>19</v>
      </c>
      <c r="Q33" s="46">
        <f t="shared" si="1"/>
        <v>19</v>
      </c>
    </row>
    <row r="34" spans="1:17" ht="13.5" customHeight="1">
      <c r="A34" s="8">
        <f t="shared" si="3"/>
        <v>31</v>
      </c>
      <c r="B34" s="255" t="s">
        <v>146</v>
      </c>
      <c r="C34" s="250">
        <v>1987</v>
      </c>
      <c r="D34" s="60"/>
      <c r="E34" s="60"/>
      <c r="F34" s="84">
        <v>0</v>
      </c>
      <c r="G34" s="51"/>
      <c r="H34" s="61"/>
      <c r="I34" s="53">
        <v>0</v>
      </c>
      <c r="J34" s="20">
        <v>29</v>
      </c>
      <c r="K34" s="71">
        <v>7</v>
      </c>
      <c r="L34" s="67">
        <v>28</v>
      </c>
      <c r="M34" s="87">
        <v>9</v>
      </c>
      <c r="N34" s="99"/>
      <c r="O34" s="190"/>
      <c r="P34" s="46">
        <f t="shared" si="0"/>
        <v>16</v>
      </c>
      <c r="Q34" s="46">
        <f t="shared" si="1"/>
        <v>16</v>
      </c>
    </row>
    <row r="35" spans="1:17" ht="13.5" customHeight="1">
      <c r="A35" s="8">
        <f t="shared" si="3"/>
        <v>32</v>
      </c>
      <c r="B35" s="255" t="s">
        <v>97</v>
      </c>
      <c r="C35" s="250">
        <v>1999</v>
      </c>
      <c r="D35" s="60"/>
      <c r="E35" s="60"/>
      <c r="F35" s="84">
        <v>0</v>
      </c>
      <c r="G35" s="51"/>
      <c r="H35" s="61"/>
      <c r="I35" s="53">
        <v>0</v>
      </c>
      <c r="J35" s="20">
        <v>26</v>
      </c>
      <c r="K35" s="71">
        <v>13</v>
      </c>
      <c r="L35" s="67">
        <v>36</v>
      </c>
      <c r="M35" s="87">
        <v>2</v>
      </c>
      <c r="N35" s="99"/>
      <c r="O35" s="190"/>
      <c r="P35" s="46">
        <f t="shared" si="0"/>
        <v>15</v>
      </c>
      <c r="Q35" s="46">
        <f t="shared" si="1"/>
        <v>15</v>
      </c>
    </row>
    <row r="36" spans="1:17" ht="13.5" customHeight="1">
      <c r="A36" s="8">
        <f t="shared" si="3"/>
        <v>33</v>
      </c>
      <c r="B36" s="255" t="s">
        <v>144</v>
      </c>
      <c r="C36" s="250">
        <v>1985</v>
      </c>
      <c r="D36" s="60"/>
      <c r="E36" s="60"/>
      <c r="F36" s="84">
        <v>0</v>
      </c>
      <c r="G36" s="51"/>
      <c r="H36" s="61"/>
      <c r="I36" s="53">
        <v>0</v>
      </c>
      <c r="J36" s="60"/>
      <c r="K36" s="284">
        <v>0</v>
      </c>
      <c r="L36" s="67">
        <v>29</v>
      </c>
      <c r="M36" s="87">
        <v>7</v>
      </c>
      <c r="N36" s="99"/>
      <c r="O36" s="190"/>
      <c r="P36" s="46">
        <f aca="true" t="shared" si="4" ref="P36:P46">F36+I36+K36+M36+O36</f>
        <v>7</v>
      </c>
      <c r="Q36" s="46">
        <f aca="true" t="shared" si="5" ref="Q36:Q46">P36-MIN(F36,I36,K36,M36,O36)</f>
        <v>7</v>
      </c>
    </row>
    <row r="37" spans="1:17" ht="13.5" customHeight="1">
      <c r="A37" s="8">
        <f t="shared" si="3"/>
        <v>34</v>
      </c>
      <c r="B37" s="255" t="s">
        <v>99</v>
      </c>
      <c r="C37" s="250">
        <v>1978</v>
      </c>
      <c r="D37" s="60"/>
      <c r="E37" s="60"/>
      <c r="F37" s="84">
        <v>0</v>
      </c>
      <c r="G37" s="51"/>
      <c r="H37" s="61"/>
      <c r="I37" s="53">
        <v>0</v>
      </c>
      <c r="J37" s="20">
        <v>30</v>
      </c>
      <c r="K37" s="71">
        <v>5</v>
      </c>
      <c r="L37" s="67">
        <v>35</v>
      </c>
      <c r="M37" s="87">
        <v>2</v>
      </c>
      <c r="N37" s="99"/>
      <c r="O37" s="190"/>
      <c r="P37" s="46">
        <f t="shared" si="4"/>
        <v>7</v>
      </c>
      <c r="Q37" s="46">
        <f t="shared" si="5"/>
        <v>7</v>
      </c>
    </row>
    <row r="38" spans="1:17" ht="13.5" customHeight="1">
      <c r="A38" s="8">
        <f t="shared" si="3"/>
        <v>35</v>
      </c>
      <c r="B38" s="255" t="s">
        <v>101</v>
      </c>
      <c r="C38" s="250">
        <v>1985</v>
      </c>
      <c r="D38" s="60"/>
      <c r="E38" s="60"/>
      <c r="F38" s="84">
        <v>0</v>
      </c>
      <c r="G38" s="51"/>
      <c r="H38" s="61"/>
      <c r="I38" s="53">
        <v>0</v>
      </c>
      <c r="J38" s="20">
        <v>35</v>
      </c>
      <c r="K38" s="71">
        <v>2</v>
      </c>
      <c r="L38" s="67">
        <v>31</v>
      </c>
      <c r="M38" s="87">
        <v>2</v>
      </c>
      <c r="N38" s="99"/>
      <c r="O38" s="190"/>
      <c r="P38" s="46">
        <f t="shared" si="4"/>
        <v>4</v>
      </c>
      <c r="Q38" s="46">
        <f t="shared" si="5"/>
        <v>4</v>
      </c>
    </row>
    <row r="39" spans="1:17" ht="13.5" customHeight="1">
      <c r="A39" s="8">
        <f t="shared" si="3"/>
        <v>36</v>
      </c>
      <c r="B39" s="255" t="s">
        <v>105</v>
      </c>
      <c r="C39" s="250">
        <v>1998</v>
      </c>
      <c r="D39" s="60"/>
      <c r="E39" s="60"/>
      <c r="F39" s="84">
        <v>0</v>
      </c>
      <c r="G39" s="51"/>
      <c r="H39" s="61"/>
      <c r="I39" s="53">
        <v>0</v>
      </c>
      <c r="J39" s="20">
        <v>33</v>
      </c>
      <c r="K39" s="71">
        <v>2</v>
      </c>
      <c r="L39" s="67">
        <v>32</v>
      </c>
      <c r="M39" s="87">
        <v>2</v>
      </c>
      <c r="N39" s="99"/>
      <c r="O39" s="190"/>
      <c r="P39" s="46">
        <f t="shared" si="4"/>
        <v>4</v>
      </c>
      <c r="Q39" s="46">
        <f t="shared" si="5"/>
        <v>4</v>
      </c>
    </row>
    <row r="40" spans="1:17" ht="13.5" customHeight="1">
      <c r="A40" s="8">
        <f t="shared" si="3"/>
        <v>37</v>
      </c>
      <c r="B40" s="255" t="s">
        <v>214</v>
      </c>
      <c r="C40" s="250">
        <v>1999</v>
      </c>
      <c r="D40" s="60"/>
      <c r="E40" s="52"/>
      <c r="F40" s="84">
        <v>0</v>
      </c>
      <c r="G40" s="51"/>
      <c r="H40" s="52"/>
      <c r="I40" s="53">
        <v>0</v>
      </c>
      <c r="J40" s="20">
        <v>40</v>
      </c>
      <c r="K40" s="71">
        <v>2</v>
      </c>
      <c r="L40" s="67">
        <v>37</v>
      </c>
      <c r="M40" s="87">
        <v>2</v>
      </c>
      <c r="N40" s="99"/>
      <c r="O40" s="190"/>
      <c r="P40" s="46">
        <f t="shared" si="4"/>
        <v>4</v>
      </c>
      <c r="Q40" s="46">
        <f t="shared" si="5"/>
        <v>4</v>
      </c>
    </row>
    <row r="41" spans="1:17" ht="13.5" customHeight="1">
      <c r="A41" s="8">
        <f t="shared" si="3"/>
        <v>38</v>
      </c>
      <c r="B41" s="255" t="s">
        <v>213</v>
      </c>
      <c r="C41" s="250">
        <v>1978</v>
      </c>
      <c r="D41" s="60"/>
      <c r="E41" s="60"/>
      <c r="F41" s="84">
        <v>0</v>
      </c>
      <c r="G41" s="51"/>
      <c r="H41" s="61"/>
      <c r="I41" s="53">
        <v>0</v>
      </c>
      <c r="J41" s="20">
        <v>37</v>
      </c>
      <c r="K41" s="71">
        <v>2</v>
      </c>
      <c r="L41" s="67">
        <v>38</v>
      </c>
      <c r="M41" s="87">
        <v>2</v>
      </c>
      <c r="N41" s="99"/>
      <c r="O41" s="190"/>
      <c r="P41" s="46">
        <f t="shared" si="4"/>
        <v>4</v>
      </c>
      <c r="Q41" s="46">
        <f t="shared" si="5"/>
        <v>4</v>
      </c>
    </row>
    <row r="42" spans="1:17" ht="13.5" customHeight="1">
      <c r="A42" s="8">
        <f t="shared" si="3"/>
        <v>39</v>
      </c>
      <c r="B42" s="255" t="s">
        <v>212</v>
      </c>
      <c r="C42" s="250">
        <v>1968</v>
      </c>
      <c r="D42" s="60"/>
      <c r="E42" s="60"/>
      <c r="F42" s="84">
        <v>0</v>
      </c>
      <c r="G42" s="51"/>
      <c r="H42" s="61"/>
      <c r="I42" s="53">
        <v>0</v>
      </c>
      <c r="J42" s="20">
        <v>36</v>
      </c>
      <c r="K42" s="71">
        <v>2</v>
      </c>
      <c r="L42" s="67">
        <v>39</v>
      </c>
      <c r="M42" s="87">
        <v>2</v>
      </c>
      <c r="N42" s="99"/>
      <c r="O42" s="190"/>
      <c r="P42" s="46">
        <f t="shared" si="4"/>
        <v>4</v>
      </c>
      <c r="Q42" s="46">
        <f t="shared" si="5"/>
        <v>4</v>
      </c>
    </row>
    <row r="43" spans="1:17" ht="13.5" customHeight="1">
      <c r="A43" s="8">
        <f t="shared" si="3"/>
        <v>40</v>
      </c>
      <c r="B43" s="255" t="s">
        <v>145</v>
      </c>
      <c r="C43" s="250">
        <v>1978</v>
      </c>
      <c r="D43" s="60"/>
      <c r="E43" s="60"/>
      <c r="F43" s="84">
        <v>0</v>
      </c>
      <c r="G43" s="51"/>
      <c r="H43" s="61"/>
      <c r="I43" s="53">
        <v>0</v>
      </c>
      <c r="J43" s="20">
        <v>38</v>
      </c>
      <c r="K43" s="71">
        <v>2</v>
      </c>
      <c r="L43" s="67">
        <v>40</v>
      </c>
      <c r="M43" s="87">
        <v>2</v>
      </c>
      <c r="N43" s="99"/>
      <c r="O43" s="190"/>
      <c r="P43" s="46">
        <f t="shared" si="4"/>
        <v>4</v>
      </c>
      <c r="Q43" s="46">
        <f t="shared" si="5"/>
        <v>4</v>
      </c>
    </row>
    <row r="44" spans="1:17" ht="13.5" customHeight="1">
      <c r="A44" s="8">
        <f t="shared" si="3"/>
        <v>41</v>
      </c>
      <c r="B44" s="255" t="s">
        <v>215</v>
      </c>
      <c r="C44" s="250">
        <v>1998</v>
      </c>
      <c r="D44" s="60"/>
      <c r="E44" s="60"/>
      <c r="F44" s="84">
        <v>0</v>
      </c>
      <c r="G44" s="51"/>
      <c r="H44" s="61"/>
      <c r="I44" s="53">
        <v>0</v>
      </c>
      <c r="J44" s="20">
        <v>41</v>
      </c>
      <c r="K44" s="262">
        <v>2</v>
      </c>
      <c r="L44" s="67">
        <v>41</v>
      </c>
      <c r="M44" s="87">
        <v>2</v>
      </c>
      <c r="N44" s="99"/>
      <c r="O44" s="190"/>
      <c r="P44" s="46">
        <f t="shared" si="4"/>
        <v>4</v>
      </c>
      <c r="Q44" s="46">
        <f t="shared" si="5"/>
        <v>4</v>
      </c>
    </row>
    <row r="45" spans="1:17" ht="13.5" customHeight="1">
      <c r="A45" s="8">
        <f t="shared" si="3"/>
        <v>42</v>
      </c>
      <c r="B45" s="257" t="s">
        <v>216</v>
      </c>
      <c r="C45" s="252">
        <v>1987</v>
      </c>
      <c r="D45" s="60"/>
      <c r="E45" s="60"/>
      <c r="F45" s="84">
        <v>0</v>
      </c>
      <c r="G45" s="51"/>
      <c r="H45" s="61"/>
      <c r="I45" s="53">
        <v>0</v>
      </c>
      <c r="J45" s="20">
        <v>39</v>
      </c>
      <c r="K45" s="71">
        <v>2</v>
      </c>
      <c r="L45" s="90" t="s">
        <v>204</v>
      </c>
      <c r="M45" s="278">
        <v>0</v>
      </c>
      <c r="N45" s="99"/>
      <c r="O45" s="190"/>
      <c r="P45" s="46">
        <f t="shared" si="4"/>
        <v>2</v>
      </c>
      <c r="Q45" s="46">
        <f t="shared" si="5"/>
        <v>2</v>
      </c>
    </row>
    <row r="46" spans="1:17" ht="13.5" customHeight="1">
      <c r="A46" s="8">
        <f t="shared" si="3"/>
        <v>43</v>
      </c>
      <c r="B46" s="255" t="s">
        <v>211</v>
      </c>
      <c r="C46" s="250">
        <v>1999</v>
      </c>
      <c r="D46" s="60"/>
      <c r="E46" s="60"/>
      <c r="F46" s="84">
        <v>0</v>
      </c>
      <c r="G46" s="51"/>
      <c r="H46" s="61"/>
      <c r="I46" s="53">
        <v>0</v>
      </c>
      <c r="J46" s="33">
        <v>42</v>
      </c>
      <c r="K46" s="72">
        <v>0</v>
      </c>
      <c r="L46" s="288">
        <v>42</v>
      </c>
      <c r="M46" s="72"/>
      <c r="N46" s="99"/>
      <c r="O46" s="190"/>
      <c r="P46" s="46">
        <f t="shared" si="4"/>
        <v>0</v>
      </c>
      <c r="Q46" s="328">
        <f t="shared" si="5"/>
        <v>0</v>
      </c>
    </row>
    <row r="47" spans="1:17" ht="12.75">
      <c r="A47" s="27"/>
      <c r="B47" s="27"/>
      <c r="C47" s="40"/>
      <c r="D47" s="27"/>
      <c r="E47" s="27"/>
      <c r="F47" s="88"/>
      <c r="G47" s="27"/>
      <c r="H47" s="27"/>
      <c r="I47" s="88"/>
      <c r="J47" s="27"/>
      <c r="K47" s="88"/>
      <c r="L47" s="88"/>
      <c r="M47" s="88"/>
      <c r="N47" s="88"/>
      <c r="O47" s="88"/>
      <c r="P47" s="27"/>
      <c r="Q47" s="27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120" zoomScaleNormal="120" workbookViewId="0" topLeftCell="A1">
      <selection activeCell="Q3" sqref="Q3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5" customWidth="1"/>
    <col min="5" max="5" width="5.625" style="1" customWidth="1"/>
    <col min="6" max="6" width="5.75390625" style="9" customWidth="1"/>
    <col min="7" max="8" width="5.625" style="15" customWidth="1"/>
    <col min="9" max="9" width="5.75390625" style="9" customWidth="1"/>
    <col min="10" max="10" width="5.625" style="15" customWidth="1"/>
    <col min="11" max="11" width="5.75390625" style="9" customWidth="1"/>
    <col min="12" max="12" width="5.625" style="15" customWidth="1"/>
    <col min="13" max="13" width="5.75390625" style="9" customWidth="1"/>
    <col min="14" max="14" width="5.625" style="9" customWidth="1"/>
    <col min="15" max="15" width="5.75390625" style="9" customWidth="1"/>
    <col min="16" max="16" width="9.75390625" style="0" hidden="1" customWidth="1"/>
    <col min="17" max="17" width="10.75390625" style="9" customWidth="1"/>
  </cols>
  <sheetData>
    <row r="1" spans="1:17" s="2" customFormat="1" ht="21.75" customHeight="1" thickBot="1">
      <c r="A1" s="325" t="s">
        <v>206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11"/>
    </row>
    <row r="2" spans="1:17" ht="39" customHeight="1" thickBot="1">
      <c r="A2" s="5"/>
      <c r="B2" s="4"/>
      <c r="C2" s="4"/>
      <c r="D2" s="312" t="s">
        <v>166</v>
      </c>
      <c r="E2" s="313"/>
      <c r="F2" s="315"/>
      <c r="G2" s="312" t="s">
        <v>167</v>
      </c>
      <c r="H2" s="313"/>
      <c r="I2" s="315"/>
      <c r="J2" s="318" t="s">
        <v>171</v>
      </c>
      <c r="K2" s="319"/>
      <c r="L2" s="318" t="s">
        <v>170</v>
      </c>
      <c r="M2" s="319"/>
      <c r="N2" s="320" t="s">
        <v>174</v>
      </c>
      <c r="O2" s="321"/>
      <c r="P2" s="44"/>
      <c r="Q2" s="15"/>
    </row>
    <row r="3" spans="1:17" s="15" customFormat="1" ht="39" thickBot="1">
      <c r="A3" s="210" t="s">
        <v>8</v>
      </c>
      <c r="B3" s="211" t="s">
        <v>10</v>
      </c>
      <c r="C3" s="132" t="s">
        <v>94</v>
      </c>
      <c r="D3" s="12" t="s">
        <v>90</v>
      </c>
      <c r="E3" s="13" t="s">
        <v>92</v>
      </c>
      <c r="F3" s="19" t="s">
        <v>12</v>
      </c>
      <c r="G3" s="12" t="s">
        <v>90</v>
      </c>
      <c r="H3" s="13" t="s">
        <v>92</v>
      </c>
      <c r="I3" s="19" t="s">
        <v>12</v>
      </c>
      <c r="J3" s="12" t="s">
        <v>11</v>
      </c>
      <c r="K3" s="19" t="s">
        <v>12</v>
      </c>
      <c r="L3" s="12" t="s">
        <v>11</v>
      </c>
      <c r="M3" s="19" t="s">
        <v>12</v>
      </c>
      <c r="N3" s="12" t="s">
        <v>11</v>
      </c>
      <c r="O3" s="19" t="s">
        <v>12</v>
      </c>
      <c r="P3" s="105" t="s">
        <v>0</v>
      </c>
      <c r="Q3" s="253" t="s">
        <v>230</v>
      </c>
    </row>
    <row r="4" spans="1:17" s="1" customFormat="1" ht="27.75" customHeight="1">
      <c r="A4" s="212">
        <f>1</f>
        <v>1</v>
      </c>
      <c r="B4" s="239" t="s">
        <v>13</v>
      </c>
      <c r="C4" s="235" t="s">
        <v>14</v>
      </c>
      <c r="D4" s="148">
        <v>6</v>
      </c>
      <c r="E4" s="64">
        <v>1</v>
      </c>
      <c r="F4" s="62">
        <v>60</v>
      </c>
      <c r="G4" s="148">
        <v>1</v>
      </c>
      <c r="H4" s="65">
        <v>1</v>
      </c>
      <c r="I4" s="62">
        <v>60</v>
      </c>
      <c r="J4" s="63">
        <v>1</v>
      </c>
      <c r="K4" s="62">
        <v>60</v>
      </c>
      <c r="L4" s="63">
        <v>1</v>
      </c>
      <c r="M4" s="62">
        <v>60</v>
      </c>
      <c r="N4" s="126"/>
      <c r="O4" s="95"/>
      <c r="P4" s="195">
        <f aca="true" t="shared" si="0" ref="P4:P21">F4+I4+K4+M4+O4</f>
        <v>240</v>
      </c>
      <c r="Q4" s="10">
        <f aca="true" t="shared" si="1" ref="Q4:Q21">P4-MIN(F4,I4,K4,M4,O4)</f>
        <v>180</v>
      </c>
    </row>
    <row r="5" spans="1:17" s="1" customFormat="1" ht="27.75" customHeight="1">
      <c r="A5" s="213">
        <f aca="true" t="shared" si="2" ref="A5:A21">A4+1</f>
        <v>2</v>
      </c>
      <c r="B5" s="240" t="s">
        <v>15</v>
      </c>
      <c r="C5" s="101" t="s">
        <v>16</v>
      </c>
      <c r="D5" s="148">
        <v>10</v>
      </c>
      <c r="E5" s="50">
        <v>3</v>
      </c>
      <c r="F5" s="39">
        <v>50</v>
      </c>
      <c r="G5" s="148">
        <v>5</v>
      </c>
      <c r="H5" s="48">
        <v>2</v>
      </c>
      <c r="I5" s="39">
        <v>55</v>
      </c>
      <c r="J5" s="49">
        <v>2</v>
      </c>
      <c r="K5" s="39">
        <v>55</v>
      </c>
      <c r="L5" s="49">
        <v>3</v>
      </c>
      <c r="M5" s="39">
        <v>50</v>
      </c>
      <c r="N5" s="127"/>
      <c r="O5" s="78"/>
      <c r="P5" s="106">
        <f t="shared" si="0"/>
        <v>210</v>
      </c>
      <c r="Q5" s="46">
        <f t="shared" si="1"/>
        <v>160</v>
      </c>
    </row>
    <row r="6" spans="1:17" s="1" customFormat="1" ht="27.75" customHeight="1">
      <c r="A6" s="213">
        <f t="shared" si="2"/>
        <v>3</v>
      </c>
      <c r="B6" s="244" t="s">
        <v>20</v>
      </c>
      <c r="C6" s="203" t="s">
        <v>21</v>
      </c>
      <c r="D6" s="148">
        <v>12</v>
      </c>
      <c r="E6" s="196">
        <v>4</v>
      </c>
      <c r="F6" s="197">
        <v>45</v>
      </c>
      <c r="G6" s="148">
        <v>14</v>
      </c>
      <c r="H6" s="198">
        <v>4</v>
      </c>
      <c r="I6" s="197">
        <v>45</v>
      </c>
      <c r="J6" s="121">
        <v>5</v>
      </c>
      <c r="K6" s="39">
        <v>42</v>
      </c>
      <c r="L6" s="121">
        <v>2</v>
      </c>
      <c r="M6" s="39">
        <v>55</v>
      </c>
      <c r="N6" s="127"/>
      <c r="O6" s="78"/>
      <c r="P6" s="106">
        <f t="shared" si="0"/>
        <v>187</v>
      </c>
      <c r="Q6" s="46">
        <f t="shared" si="1"/>
        <v>145</v>
      </c>
    </row>
    <row r="7" spans="1:17" s="1" customFormat="1" ht="27.75" customHeight="1">
      <c r="A7" s="213">
        <f t="shared" si="2"/>
        <v>4</v>
      </c>
      <c r="B7" s="241" t="s">
        <v>6</v>
      </c>
      <c r="C7" s="203" t="s">
        <v>132</v>
      </c>
      <c r="D7" s="148">
        <v>8</v>
      </c>
      <c r="E7" s="196">
        <v>2</v>
      </c>
      <c r="F7" s="197">
        <v>55</v>
      </c>
      <c r="G7" s="148">
        <v>16</v>
      </c>
      <c r="H7" s="198">
        <v>5</v>
      </c>
      <c r="I7" s="197">
        <v>42</v>
      </c>
      <c r="J7" s="121">
        <v>6</v>
      </c>
      <c r="K7" s="39">
        <v>39</v>
      </c>
      <c r="L7" s="121">
        <v>4</v>
      </c>
      <c r="M7" s="39">
        <v>45</v>
      </c>
      <c r="N7" s="121"/>
      <c r="O7" s="201"/>
      <c r="P7" s="118">
        <f t="shared" si="0"/>
        <v>181</v>
      </c>
      <c r="Q7" s="119">
        <f t="shared" si="1"/>
        <v>142</v>
      </c>
    </row>
    <row r="8" spans="1:17" s="1" customFormat="1" ht="27.75" customHeight="1">
      <c r="A8" s="213">
        <f t="shared" si="2"/>
        <v>5</v>
      </c>
      <c r="B8" s="308" t="s">
        <v>18</v>
      </c>
      <c r="C8" s="307" t="s">
        <v>19</v>
      </c>
      <c r="D8" s="148">
        <v>13</v>
      </c>
      <c r="E8" s="50">
        <v>5</v>
      </c>
      <c r="F8" s="39">
        <v>42</v>
      </c>
      <c r="G8" s="148">
        <v>9</v>
      </c>
      <c r="H8" s="48">
        <v>3</v>
      </c>
      <c r="I8" s="39">
        <v>50</v>
      </c>
      <c r="J8" s="49">
        <v>3</v>
      </c>
      <c r="K8" s="39">
        <v>50</v>
      </c>
      <c r="L8" s="49">
        <v>14</v>
      </c>
      <c r="M8" s="39">
        <v>17</v>
      </c>
      <c r="N8" s="49"/>
      <c r="O8" s="78"/>
      <c r="P8" s="106">
        <f t="shared" si="0"/>
        <v>159</v>
      </c>
      <c r="Q8" s="46">
        <f t="shared" si="1"/>
        <v>142</v>
      </c>
    </row>
    <row r="9" spans="1:17" s="1" customFormat="1" ht="27.75" customHeight="1">
      <c r="A9" s="213">
        <f t="shared" si="2"/>
        <v>6</v>
      </c>
      <c r="B9" s="241" t="s">
        <v>24</v>
      </c>
      <c r="C9" s="237" t="s">
        <v>17</v>
      </c>
      <c r="D9" s="204">
        <v>1</v>
      </c>
      <c r="E9" s="206">
        <v>6</v>
      </c>
      <c r="F9" s="202">
        <v>39</v>
      </c>
      <c r="G9" s="204">
        <v>4</v>
      </c>
      <c r="H9" s="208">
        <v>7</v>
      </c>
      <c r="I9" s="202">
        <v>36</v>
      </c>
      <c r="J9" s="121">
        <v>8</v>
      </c>
      <c r="K9" s="39">
        <v>33</v>
      </c>
      <c r="L9" s="121">
        <v>7</v>
      </c>
      <c r="M9" s="39">
        <v>36</v>
      </c>
      <c r="N9" s="200"/>
      <c r="O9" s="201"/>
      <c r="P9" s="118">
        <f t="shared" si="0"/>
        <v>144</v>
      </c>
      <c r="Q9" s="119">
        <f t="shared" si="1"/>
        <v>111</v>
      </c>
    </row>
    <row r="10" spans="1:17" s="1" customFormat="1" ht="27.75" customHeight="1">
      <c r="A10" s="213">
        <f t="shared" si="2"/>
        <v>7</v>
      </c>
      <c r="B10" s="241" t="s">
        <v>5</v>
      </c>
      <c r="C10" s="203" t="s">
        <v>2</v>
      </c>
      <c r="D10" s="96"/>
      <c r="E10" s="102"/>
      <c r="F10" s="103">
        <v>0</v>
      </c>
      <c r="G10" s="96"/>
      <c r="H10" s="120"/>
      <c r="I10" s="103">
        <v>0</v>
      </c>
      <c r="J10" s="49">
        <v>4</v>
      </c>
      <c r="K10" s="39">
        <v>45</v>
      </c>
      <c r="L10" s="49">
        <v>6</v>
      </c>
      <c r="M10" s="39">
        <v>39</v>
      </c>
      <c r="N10" s="49"/>
      <c r="O10" s="78"/>
      <c r="P10" s="106">
        <f t="shared" si="0"/>
        <v>84</v>
      </c>
      <c r="Q10" s="46">
        <f t="shared" si="1"/>
        <v>84</v>
      </c>
    </row>
    <row r="11" spans="1:17" s="1" customFormat="1" ht="27.75" customHeight="1">
      <c r="A11" s="215">
        <f t="shared" si="2"/>
        <v>8</v>
      </c>
      <c r="B11" s="243" t="s">
        <v>9</v>
      </c>
      <c r="C11" s="236" t="s">
        <v>7</v>
      </c>
      <c r="D11" s="96"/>
      <c r="E11" s="102"/>
      <c r="F11" s="103">
        <v>0</v>
      </c>
      <c r="G11" s="96"/>
      <c r="H11" s="120"/>
      <c r="I11" s="103">
        <v>0</v>
      </c>
      <c r="J11" s="121">
        <v>7</v>
      </c>
      <c r="K11" s="39">
        <v>36</v>
      </c>
      <c r="L11" s="121">
        <v>5</v>
      </c>
      <c r="M11" s="39">
        <v>42</v>
      </c>
      <c r="N11" s="49"/>
      <c r="O11" s="78"/>
      <c r="P11" s="106">
        <f t="shared" si="0"/>
        <v>78</v>
      </c>
      <c r="Q11" s="46">
        <f t="shared" si="1"/>
        <v>78</v>
      </c>
    </row>
    <row r="12" spans="1:17" s="1" customFormat="1" ht="27.75" customHeight="1">
      <c r="A12" s="215">
        <f t="shared" si="2"/>
        <v>9</v>
      </c>
      <c r="B12" s="242" t="s">
        <v>176</v>
      </c>
      <c r="C12" s="203" t="s">
        <v>183</v>
      </c>
      <c r="D12" s="204">
        <v>6</v>
      </c>
      <c r="E12" s="206">
        <v>8</v>
      </c>
      <c r="F12" s="202">
        <v>33</v>
      </c>
      <c r="G12" s="204">
        <v>6</v>
      </c>
      <c r="H12" s="207">
        <v>8</v>
      </c>
      <c r="I12" s="202">
        <v>33</v>
      </c>
      <c r="J12" s="49" t="s">
        <v>131</v>
      </c>
      <c r="K12" s="275">
        <v>0</v>
      </c>
      <c r="L12" s="121">
        <v>17</v>
      </c>
      <c r="M12" s="39">
        <v>11</v>
      </c>
      <c r="N12" s="200"/>
      <c r="O12" s="201"/>
      <c r="P12" s="118">
        <f t="shared" si="0"/>
        <v>77</v>
      </c>
      <c r="Q12" s="119">
        <f t="shared" si="1"/>
        <v>77</v>
      </c>
    </row>
    <row r="13" spans="1:17" s="1" customFormat="1" ht="27.75" customHeight="1">
      <c r="A13" s="215">
        <f t="shared" si="2"/>
        <v>10</v>
      </c>
      <c r="B13" s="242" t="s">
        <v>175</v>
      </c>
      <c r="C13" s="203" t="s">
        <v>182</v>
      </c>
      <c r="D13" s="121">
        <v>4</v>
      </c>
      <c r="E13" s="196">
        <v>7</v>
      </c>
      <c r="F13" s="197">
        <v>36</v>
      </c>
      <c r="G13" s="121">
        <v>3</v>
      </c>
      <c r="H13" s="282">
        <v>6</v>
      </c>
      <c r="I13" s="197">
        <v>39</v>
      </c>
      <c r="J13" s="59"/>
      <c r="K13" s="116">
        <v>0</v>
      </c>
      <c r="L13" s="59"/>
      <c r="M13" s="116">
        <v>0</v>
      </c>
      <c r="N13" s="121"/>
      <c r="O13" s="201"/>
      <c r="P13" s="118">
        <f t="shared" si="0"/>
        <v>75</v>
      </c>
      <c r="Q13" s="119">
        <f t="shared" si="1"/>
        <v>75</v>
      </c>
    </row>
    <row r="14" spans="1:17" s="1" customFormat="1" ht="27.75" customHeight="1">
      <c r="A14" s="215">
        <f t="shared" si="2"/>
        <v>11</v>
      </c>
      <c r="B14" s="246" t="s">
        <v>3</v>
      </c>
      <c r="C14" s="101" t="s">
        <v>4</v>
      </c>
      <c r="D14" s="96"/>
      <c r="E14" s="102"/>
      <c r="F14" s="103">
        <v>0</v>
      </c>
      <c r="G14" s="96"/>
      <c r="H14" s="120"/>
      <c r="I14" s="103">
        <v>0</v>
      </c>
      <c r="J14" s="49">
        <v>10</v>
      </c>
      <c r="K14" s="39">
        <v>27</v>
      </c>
      <c r="L14" s="49">
        <v>9</v>
      </c>
      <c r="M14" s="39">
        <v>30</v>
      </c>
      <c r="N14" s="121"/>
      <c r="O14" s="201"/>
      <c r="P14" s="118">
        <f t="shared" si="0"/>
        <v>57</v>
      </c>
      <c r="Q14" s="119">
        <f t="shared" si="1"/>
        <v>57</v>
      </c>
    </row>
    <row r="15" spans="1:17" s="1" customFormat="1" ht="27.75" customHeight="1">
      <c r="A15" s="215">
        <f t="shared" si="2"/>
        <v>12</v>
      </c>
      <c r="B15" s="245" t="s">
        <v>30</v>
      </c>
      <c r="C15" s="101" t="s">
        <v>4</v>
      </c>
      <c r="D15" s="96"/>
      <c r="E15" s="102"/>
      <c r="F15" s="103">
        <v>0</v>
      </c>
      <c r="G15" s="96"/>
      <c r="H15" s="120"/>
      <c r="I15" s="103">
        <v>0</v>
      </c>
      <c r="J15" s="49">
        <v>11</v>
      </c>
      <c r="K15" s="39">
        <v>23</v>
      </c>
      <c r="L15" s="49">
        <v>8</v>
      </c>
      <c r="M15" s="39">
        <v>33</v>
      </c>
      <c r="N15" s="121"/>
      <c r="O15" s="201"/>
      <c r="P15" s="118">
        <f t="shared" si="0"/>
        <v>56</v>
      </c>
      <c r="Q15" s="119">
        <f t="shared" si="1"/>
        <v>56</v>
      </c>
    </row>
    <row r="16" spans="1:17" s="1" customFormat="1" ht="27.75" customHeight="1">
      <c r="A16" s="215">
        <f t="shared" si="2"/>
        <v>13</v>
      </c>
      <c r="B16" s="242" t="s">
        <v>207</v>
      </c>
      <c r="C16" s="203" t="s">
        <v>208</v>
      </c>
      <c r="D16" s="96"/>
      <c r="E16" s="102"/>
      <c r="F16" s="103">
        <v>0</v>
      </c>
      <c r="G16" s="96"/>
      <c r="H16" s="120"/>
      <c r="I16" s="103">
        <v>0</v>
      </c>
      <c r="J16" s="49">
        <v>9</v>
      </c>
      <c r="K16" s="39">
        <v>30</v>
      </c>
      <c r="L16" s="49">
        <v>11</v>
      </c>
      <c r="M16" s="39">
        <v>23</v>
      </c>
      <c r="N16" s="49"/>
      <c r="O16" s="78"/>
      <c r="P16" s="106">
        <f t="shared" si="0"/>
        <v>53</v>
      </c>
      <c r="Q16" s="46">
        <f t="shared" si="1"/>
        <v>53</v>
      </c>
    </row>
    <row r="17" spans="1:17" s="1" customFormat="1" ht="27.75" customHeight="1">
      <c r="A17" s="215">
        <f t="shared" si="2"/>
        <v>14</v>
      </c>
      <c r="B17" s="246" t="s">
        <v>25</v>
      </c>
      <c r="C17" s="238" t="s">
        <v>26</v>
      </c>
      <c r="D17" s="96"/>
      <c r="E17" s="102"/>
      <c r="F17" s="103">
        <v>0</v>
      </c>
      <c r="G17" s="96"/>
      <c r="H17" s="120"/>
      <c r="I17" s="103">
        <v>0</v>
      </c>
      <c r="J17" s="49">
        <v>12</v>
      </c>
      <c r="K17" s="39">
        <v>21</v>
      </c>
      <c r="L17" s="49">
        <v>10</v>
      </c>
      <c r="M17" s="39">
        <v>27</v>
      </c>
      <c r="N17" s="121"/>
      <c r="O17" s="199"/>
      <c r="P17" s="118">
        <f t="shared" si="0"/>
        <v>48</v>
      </c>
      <c r="Q17" s="119">
        <f t="shared" si="1"/>
        <v>48</v>
      </c>
    </row>
    <row r="18" spans="1:17" s="1" customFormat="1" ht="27.75" customHeight="1">
      <c r="A18" s="215">
        <f t="shared" si="2"/>
        <v>15</v>
      </c>
      <c r="B18" s="244" t="s">
        <v>22</v>
      </c>
      <c r="C18" s="203" t="s">
        <v>23</v>
      </c>
      <c r="D18" s="96"/>
      <c r="E18" s="102"/>
      <c r="F18" s="103">
        <v>0</v>
      </c>
      <c r="G18" s="96"/>
      <c r="H18" s="120"/>
      <c r="I18" s="103">
        <v>0</v>
      </c>
      <c r="J18" s="49">
        <v>13</v>
      </c>
      <c r="K18" s="39">
        <v>19</v>
      </c>
      <c r="L18" s="49">
        <v>12</v>
      </c>
      <c r="M18" s="39">
        <v>21</v>
      </c>
      <c r="N18" s="49"/>
      <c r="O18" s="78"/>
      <c r="P18" s="106">
        <f t="shared" si="0"/>
        <v>40</v>
      </c>
      <c r="Q18" s="46">
        <f t="shared" si="1"/>
        <v>40</v>
      </c>
    </row>
    <row r="19" spans="1:17" s="1" customFormat="1" ht="27.75" customHeight="1">
      <c r="A19" s="215">
        <f t="shared" si="2"/>
        <v>16</v>
      </c>
      <c r="B19" s="242" t="s">
        <v>209</v>
      </c>
      <c r="C19" s="203" t="s">
        <v>210</v>
      </c>
      <c r="D19" s="96"/>
      <c r="E19" s="102"/>
      <c r="F19" s="103">
        <v>0</v>
      </c>
      <c r="G19" s="96"/>
      <c r="H19" s="120"/>
      <c r="I19" s="103">
        <v>0</v>
      </c>
      <c r="J19" s="49">
        <v>14</v>
      </c>
      <c r="K19" s="39">
        <v>17</v>
      </c>
      <c r="L19" s="49">
        <v>15</v>
      </c>
      <c r="M19" s="39">
        <v>15</v>
      </c>
      <c r="N19" s="49"/>
      <c r="O19" s="78"/>
      <c r="P19" s="106">
        <f t="shared" si="0"/>
        <v>32</v>
      </c>
      <c r="Q19" s="46">
        <f t="shared" si="1"/>
        <v>32</v>
      </c>
    </row>
    <row r="20" spans="1:17" s="1" customFormat="1" ht="27.75" customHeight="1">
      <c r="A20" s="215">
        <f t="shared" si="2"/>
        <v>17</v>
      </c>
      <c r="B20" s="245" t="s">
        <v>147</v>
      </c>
      <c r="C20" s="101" t="s">
        <v>165</v>
      </c>
      <c r="D20" s="96"/>
      <c r="E20" s="102"/>
      <c r="F20" s="103">
        <v>0</v>
      </c>
      <c r="G20" s="96"/>
      <c r="H20" s="120"/>
      <c r="I20" s="103">
        <v>0</v>
      </c>
      <c r="J20" s="49">
        <v>15</v>
      </c>
      <c r="K20" s="39">
        <v>15</v>
      </c>
      <c r="L20" s="49">
        <v>16</v>
      </c>
      <c r="M20" s="39">
        <v>13</v>
      </c>
      <c r="N20" s="49"/>
      <c r="O20" s="78"/>
      <c r="P20" s="106">
        <f t="shared" si="0"/>
        <v>28</v>
      </c>
      <c r="Q20" s="46">
        <f t="shared" si="1"/>
        <v>28</v>
      </c>
    </row>
    <row r="21" spans="1:17" s="1" customFormat="1" ht="27.75" customHeight="1">
      <c r="A21" s="216">
        <f t="shared" si="2"/>
        <v>18</v>
      </c>
      <c r="B21" s="247" t="s">
        <v>164</v>
      </c>
      <c r="C21" s="205" t="s">
        <v>148</v>
      </c>
      <c r="D21" s="96"/>
      <c r="E21" s="102"/>
      <c r="F21" s="103">
        <v>0</v>
      </c>
      <c r="G21" s="96"/>
      <c r="H21" s="120"/>
      <c r="I21" s="103">
        <v>0</v>
      </c>
      <c r="J21" s="90"/>
      <c r="K21" s="104">
        <v>0</v>
      </c>
      <c r="L21" s="49">
        <v>13</v>
      </c>
      <c r="M21" s="39">
        <v>19</v>
      </c>
      <c r="N21" s="49"/>
      <c r="O21" s="78"/>
      <c r="P21" s="106">
        <f t="shared" si="0"/>
        <v>19</v>
      </c>
      <c r="Q21" s="46">
        <f t="shared" si="1"/>
        <v>19</v>
      </c>
    </row>
    <row r="22" spans="1:17" ht="12.75">
      <c r="A22" s="4"/>
      <c r="B22" s="4"/>
      <c r="C22" s="4"/>
      <c r="D22" s="17"/>
      <c r="E22" s="4"/>
      <c r="F22" s="80"/>
      <c r="G22" s="17"/>
      <c r="H22" s="17"/>
      <c r="I22" s="80"/>
      <c r="J22" s="17"/>
      <c r="K22" s="80"/>
      <c r="L22" s="17"/>
      <c r="M22" s="80"/>
      <c r="N22" s="80"/>
      <c r="O22" s="80"/>
      <c r="P22" s="281"/>
      <c r="Q22" s="80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zoomScale="120" zoomScaleNormal="120" zoomScalePageLayoutView="150" workbookViewId="0" topLeftCell="B1">
      <selection activeCell="Q3" sqref="Q3"/>
    </sheetView>
  </sheetViews>
  <sheetFormatPr defaultColWidth="9.00390625" defaultRowHeight="12.75"/>
  <cols>
    <col min="1" max="1" width="6.25390625" style="1" customWidth="1"/>
    <col min="2" max="2" width="20.625" style="23" customWidth="1"/>
    <col min="3" max="3" width="7.125" style="1" customWidth="1"/>
    <col min="4" max="5" width="5.625" style="1" customWidth="1"/>
    <col min="6" max="6" width="5.75390625" style="6" customWidth="1"/>
    <col min="7" max="8" width="5.625" style="1" customWidth="1"/>
    <col min="9" max="9" width="5.75390625" style="6" customWidth="1"/>
    <col min="10" max="10" width="5.625" style="1" customWidth="1"/>
    <col min="11" max="11" width="5.75390625" style="6" customWidth="1"/>
    <col min="12" max="12" width="5.625" style="1" customWidth="1"/>
    <col min="13" max="13" width="5.75390625" style="6" customWidth="1"/>
    <col min="14" max="14" width="5.625" style="6" customWidth="1"/>
    <col min="15" max="15" width="5.75390625" style="6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6" customFormat="1" ht="21.75" customHeight="1" thickBot="1">
      <c r="A1" s="309" t="s">
        <v>193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</row>
    <row r="2" spans="1:17" ht="39" customHeight="1" thickBot="1">
      <c r="A2" s="5"/>
      <c r="B2" s="18"/>
      <c r="C2" s="4"/>
      <c r="D2" s="312" t="s">
        <v>166</v>
      </c>
      <c r="E2" s="313"/>
      <c r="F2" s="315"/>
      <c r="G2" s="312" t="s">
        <v>167</v>
      </c>
      <c r="H2" s="313"/>
      <c r="I2" s="315"/>
      <c r="J2" s="316" t="s">
        <v>171</v>
      </c>
      <c r="K2" s="317"/>
      <c r="L2" s="318" t="s">
        <v>170</v>
      </c>
      <c r="M2" s="319"/>
      <c r="N2" s="320" t="s">
        <v>174</v>
      </c>
      <c r="O2" s="321"/>
      <c r="P2" s="44"/>
      <c r="Q2" s="15"/>
    </row>
    <row r="3" spans="1:17" s="15" customFormat="1" ht="39" thickBot="1">
      <c r="A3" s="210" t="s">
        <v>8</v>
      </c>
      <c r="B3" s="211" t="s">
        <v>10</v>
      </c>
      <c r="C3" s="132" t="s">
        <v>94</v>
      </c>
      <c r="D3" s="12" t="s">
        <v>90</v>
      </c>
      <c r="E3" s="13" t="s">
        <v>92</v>
      </c>
      <c r="F3" s="19" t="s">
        <v>12</v>
      </c>
      <c r="G3" s="12" t="s">
        <v>90</v>
      </c>
      <c r="H3" s="13" t="s">
        <v>92</v>
      </c>
      <c r="I3" s="19" t="s">
        <v>12</v>
      </c>
      <c r="J3" s="12" t="s">
        <v>11</v>
      </c>
      <c r="K3" s="19" t="s">
        <v>12</v>
      </c>
      <c r="L3" s="12" t="s">
        <v>11</v>
      </c>
      <c r="M3" s="19" t="s">
        <v>12</v>
      </c>
      <c r="N3" s="12" t="s">
        <v>11</v>
      </c>
      <c r="O3" s="19" t="s">
        <v>12</v>
      </c>
      <c r="P3" s="79" t="s">
        <v>0</v>
      </c>
      <c r="Q3" s="253" t="s">
        <v>230</v>
      </c>
    </row>
    <row r="4" spans="1:17" ht="13.5" customHeight="1">
      <c r="A4" s="212">
        <f>1</f>
        <v>1</v>
      </c>
      <c r="B4" s="279" t="s">
        <v>48</v>
      </c>
      <c r="C4" s="217">
        <v>1990</v>
      </c>
      <c r="D4" s="148">
        <v>2</v>
      </c>
      <c r="E4" s="30">
        <v>1</v>
      </c>
      <c r="F4" s="75">
        <v>60</v>
      </c>
      <c r="G4" s="148">
        <v>14</v>
      </c>
      <c r="H4" s="31">
        <v>1</v>
      </c>
      <c r="I4" s="75">
        <v>60</v>
      </c>
      <c r="J4" s="209">
        <v>1</v>
      </c>
      <c r="K4" s="271">
        <v>60</v>
      </c>
      <c r="L4" s="63">
        <v>3</v>
      </c>
      <c r="M4" s="272">
        <v>50</v>
      </c>
      <c r="N4" s="273"/>
      <c r="O4" s="274"/>
      <c r="P4" s="111">
        <f aca="true" t="shared" si="0" ref="P4:P35">SUM(F4,I4,K4,M4,O4)</f>
        <v>230</v>
      </c>
      <c r="Q4" s="10">
        <f aca="true" t="shared" si="1" ref="Q4:Q35">P4-MIN(F4,I4,K4,M4,O4)</f>
        <v>180</v>
      </c>
    </row>
    <row r="5" spans="1:17" ht="13.5" customHeight="1">
      <c r="A5" s="213">
        <f aca="true" t="shared" si="2" ref="A5:A71">A4+1</f>
        <v>2</v>
      </c>
      <c r="B5" s="279" t="s">
        <v>45</v>
      </c>
      <c r="C5" s="217">
        <v>1992</v>
      </c>
      <c r="D5" s="148">
        <v>7</v>
      </c>
      <c r="E5" s="22">
        <v>2</v>
      </c>
      <c r="F5" s="77">
        <v>55</v>
      </c>
      <c r="G5" s="148">
        <v>20</v>
      </c>
      <c r="H5" s="32">
        <v>2</v>
      </c>
      <c r="I5" s="77">
        <v>55</v>
      </c>
      <c r="J5" s="166">
        <v>4</v>
      </c>
      <c r="K5" s="72">
        <v>44</v>
      </c>
      <c r="L5" s="180">
        <v>1</v>
      </c>
      <c r="M5" s="86">
        <v>60</v>
      </c>
      <c r="N5" s="189"/>
      <c r="O5" s="184"/>
      <c r="P5" s="111">
        <f t="shared" si="0"/>
        <v>214</v>
      </c>
      <c r="Q5" s="10">
        <f t="shared" si="1"/>
        <v>170</v>
      </c>
    </row>
    <row r="6" spans="1:17" ht="13.5" customHeight="1">
      <c r="A6" s="213">
        <f t="shared" si="2"/>
        <v>3</v>
      </c>
      <c r="B6" s="114" t="s">
        <v>42</v>
      </c>
      <c r="C6" s="218">
        <v>1994</v>
      </c>
      <c r="D6" s="148">
        <v>24</v>
      </c>
      <c r="E6" s="22">
        <v>4</v>
      </c>
      <c r="F6" s="184">
        <v>44</v>
      </c>
      <c r="G6" s="148">
        <v>23</v>
      </c>
      <c r="H6" s="32">
        <v>3</v>
      </c>
      <c r="I6" s="184">
        <v>50</v>
      </c>
      <c r="J6" s="166">
        <v>2</v>
      </c>
      <c r="K6" s="72">
        <v>55</v>
      </c>
      <c r="L6" s="180">
        <v>2</v>
      </c>
      <c r="M6" s="87">
        <v>55</v>
      </c>
      <c r="N6" s="189"/>
      <c r="O6" s="184"/>
      <c r="P6" s="111">
        <f t="shared" si="0"/>
        <v>204</v>
      </c>
      <c r="Q6" s="10">
        <f t="shared" si="1"/>
        <v>160</v>
      </c>
    </row>
    <row r="7" spans="1:17" ht="13.5" customHeight="1">
      <c r="A7" s="215">
        <f t="shared" si="2"/>
        <v>4</v>
      </c>
      <c r="B7" s="279" t="s">
        <v>46</v>
      </c>
      <c r="C7" s="218">
        <v>1989</v>
      </c>
      <c r="D7" s="148">
        <v>14</v>
      </c>
      <c r="E7" s="22">
        <v>3</v>
      </c>
      <c r="F7" s="184">
        <v>50</v>
      </c>
      <c r="G7" s="148">
        <v>25</v>
      </c>
      <c r="H7" s="32">
        <v>4</v>
      </c>
      <c r="I7" s="184">
        <v>44</v>
      </c>
      <c r="J7" s="166">
        <v>5</v>
      </c>
      <c r="K7" s="72">
        <v>43</v>
      </c>
      <c r="L7" s="180">
        <v>4</v>
      </c>
      <c r="M7" s="86">
        <v>44</v>
      </c>
      <c r="N7" s="189"/>
      <c r="O7" s="184"/>
      <c r="P7" s="111">
        <f t="shared" si="0"/>
        <v>181</v>
      </c>
      <c r="Q7" s="10">
        <f t="shared" si="1"/>
        <v>138</v>
      </c>
    </row>
    <row r="8" spans="1:17" ht="13.5" customHeight="1">
      <c r="A8" s="215">
        <f t="shared" si="2"/>
        <v>5</v>
      </c>
      <c r="B8" s="114" t="s">
        <v>41</v>
      </c>
      <c r="C8" s="217">
        <v>1991</v>
      </c>
      <c r="D8" s="148">
        <v>26</v>
      </c>
      <c r="E8" s="22">
        <v>5</v>
      </c>
      <c r="F8" s="35">
        <v>43</v>
      </c>
      <c r="G8" s="148">
        <v>31</v>
      </c>
      <c r="H8" s="32">
        <v>6</v>
      </c>
      <c r="I8" s="188">
        <v>42</v>
      </c>
      <c r="J8" s="166">
        <v>3</v>
      </c>
      <c r="K8" s="72">
        <v>50</v>
      </c>
      <c r="L8" s="180">
        <v>6</v>
      </c>
      <c r="M8" s="87">
        <v>42</v>
      </c>
      <c r="N8" s="189"/>
      <c r="O8" s="184"/>
      <c r="P8" s="186">
        <f t="shared" si="0"/>
        <v>177</v>
      </c>
      <c r="Q8" s="187">
        <f t="shared" si="1"/>
        <v>135</v>
      </c>
    </row>
    <row r="9" spans="1:17" ht="13.5" customHeight="1">
      <c r="A9" s="215">
        <f t="shared" si="2"/>
        <v>6</v>
      </c>
      <c r="B9" s="114" t="s">
        <v>113</v>
      </c>
      <c r="C9" s="218">
        <v>1994</v>
      </c>
      <c r="D9" s="151">
        <v>20</v>
      </c>
      <c r="E9" s="20">
        <v>7</v>
      </c>
      <c r="F9" s="184">
        <v>41</v>
      </c>
      <c r="G9" s="151">
        <v>31</v>
      </c>
      <c r="H9" s="33">
        <v>10</v>
      </c>
      <c r="I9" s="269">
        <v>38</v>
      </c>
      <c r="J9" s="166">
        <v>11</v>
      </c>
      <c r="K9" s="72">
        <v>34</v>
      </c>
      <c r="L9" s="166">
        <v>7</v>
      </c>
      <c r="M9" s="87">
        <v>41</v>
      </c>
      <c r="N9" s="189"/>
      <c r="O9" s="184"/>
      <c r="P9" s="111">
        <f t="shared" si="0"/>
        <v>154</v>
      </c>
      <c r="Q9" s="10">
        <f t="shared" si="1"/>
        <v>120</v>
      </c>
    </row>
    <row r="10" spans="1:17" ht="13.5" customHeight="1">
      <c r="A10" s="215">
        <f t="shared" si="2"/>
        <v>7</v>
      </c>
      <c r="B10" s="114" t="s">
        <v>43</v>
      </c>
      <c r="C10" s="217">
        <v>1983</v>
      </c>
      <c r="D10" s="151">
        <v>12</v>
      </c>
      <c r="E10" s="20">
        <v>6</v>
      </c>
      <c r="F10" s="77">
        <v>42</v>
      </c>
      <c r="G10" s="151">
        <v>19</v>
      </c>
      <c r="H10" s="33">
        <v>5</v>
      </c>
      <c r="I10" s="77">
        <v>43</v>
      </c>
      <c r="J10" s="166">
        <v>13</v>
      </c>
      <c r="K10" s="72">
        <v>32</v>
      </c>
      <c r="L10" s="166">
        <v>11</v>
      </c>
      <c r="M10" s="87">
        <v>34</v>
      </c>
      <c r="N10" s="189"/>
      <c r="O10" s="184"/>
      <c r="P10" s="186">
        <f t="shared" si="0"/>
        <v>151</v>
      </c>
      <c r="Q10" s="187">
        <f t="shared" si="1"/>
        <v>119</v>
      </c>
    </row>
    <row r="11" spans="1:17" ht="13.5" customHeight="1">
      <c r="A11" s="215">
        <f t="shared" si="2"/>
        <v>8</v>
      </c>
      <c r="B11" s="114" t="s">
        <v>35</v>
      </c>
      <c r="C11" s="219">
        <v>1995</v>
      </c>
      <c r="D11" s="121">
        <v>28</v>
      </c>
      <c r="E11" s="20">
        <v>8</v>
      </c>
      <c r="F11" s="77">
        <v>40</v>
      </c>
      <c r="G11" s="121">
        <v>27</v>
      </c>
      <c r="H11" s="20">
        <v>7</v>
      </c>
      <c r="I11" s="77">
        <v>41</v>
      </c>
      <c r="J11" s="166">
        <v>12</v>
      </c>
      <c r="K11" s="72">
        <v>33</v>
      </c>
      <c r="L11" s="3">
        <v>32</v>
      </c>
      <c r="M11" s="87">
        <v>13</v>
      </c>
      <c r="N11" s="189"/>
      <c r="O11" s="184"/>
      <c r="P11" s="111">
        <f t="shared" si="0"/>
        <v>127</v>
      </c>
      <c r="Q11" s="10">
        <f t="shared" si="1"/>
        <v>114</v>
      </c>
    </row>
    <row r="12" spans="1:17" ht="13.5" customHeight="1">
      <c r="A12" s="215">
        <f t="shared" si="2"/>
        <v>9</v>
      </c>
      <c r="B12" s="114" t="s">
        <v>44</v>
      </c>
      <c r="C12" s="217">
        <v>1992</v>
      </c>
      <c r="D12" s="162">
        <v>31</v>
      </c>
      <c r="E12" s="22">
        <v>9</v>
      </c>
      <c r="F12" s="77">
        <v>39</v>
      </c>
      <c r="G12" s="162">
        <v>33</v>
      </c>
      <c r="H12" s="22">
        <v>8</v>
      </c>
      <c r="I12" s="188">
        <v>40</v>
      </c>
      <c r="J12" s="166">
        <v>15</v>
      </c>
      <c r="K12" s="72">
        <v>30</v>
      </c>
      <c r="L12" s="166">
        <v>15</v>
      </c>
      <c r="M12" s="87">
        <v>30</v>
      </c>
      <c r="N12" s="189"/>
      <c r="O12" s="184"/>
      <c r="P12" s="111">
        <f t="shared" si="0"/>
        <v>139</v>
      </c>
      <c r="Q12" s="10">
        <f t="shared" si="1"/>
        <v>109</v>
      </c>
    </row>
    <row r="13" spans="1:17" ht="13.5" customHeight="1">
      <c r="A13" s="215">
        <f t="shared" si="2"/>
        <v>10</v>
      </c>
      <c r="B13" s="114" t="s">
        <v>32</v>
      </c>
      <c r="C13" s="219">
        <v>1996</v>
      </c>
      <c r="D13" s="121">
        <v>46</v>
      </c>
      <c r="E13" s="20">
        <v>11</v>
      </c>
      <c r="F13" s="77">
        <v>34</v>
      </c>
      <c r="G13" s="121">
        <v>29</v>
      </c>
      <c r="H13" s="20">
        <v>9</v>
      </c>
      <c r="I13" s="77">
        <v>39</v>
      </c>
      <c r="J13" s="166">
        <v>14</v>
      </c>
      <c r="K13" s="72">
        <v>31</v>
      </c>
      <c r="L13" s="166">
        <v>13</v>
      </c>
      <c r="M13" s="87">
        <v>32</v>
      </c>
      <c r="N13" s="189"/>
      <c r="O13" s="184"/>
      <c r="P13" s="111">
        <f t="shared" si="0"/>
        <v>136</v>
      </c>
      <c r="Q13" s="10">
        <f t="shared" si="1"/>
        <v>105</v>
      </c>
    </row>
    <row r="14" spans="1:18" ht="13.5" customHeight="1">
      <c r="A14" s="215">
        <f t="shared" si="2"/>
        <v>11</v>
      </c>
      <c r="B14" s="114" t="s">
        <v>177</v>
      </c>
      <c r="C14" s="217">
        <v>1996</v>
      </c>
      <c r="D14" s="121">
        <v>42</v>
      </c>
      <c r="E14" s="20">
        <v>10</v>
      </c>
      <c r="F14" s="77">
        <v>38</v>
      </c>
      <c r="G14" s="151">
        <v>42</v>
      </c>
      <c r="H14" s="33">
        <v>11</v>
      </c>
      <c r="I14" s="269">
        <v>34</v>
      </c>
      <c r="J14" s="166">
        <v>23</v>
      </c>
      <c r="K14" s="72">
        <v>22</v>
      </c>
      <c r="L14" s="49">
        <v>22</v>
      </c>
      <c r="M14" s="87">
        <v>23</v>
      </c>
      <c r="N14" s="189"/>
      <c r="O14" s="184"/>
      <c r="P14" s="111">
        <f t="shared" si="0"/>
        <v>117</v>
      </c>
      <c r="Q14" s="10">
        <f t="shared" si="1"/>
        <v>95</v>
      </c>
      <c r="R14" s="21"/>
    </row>
    <row r="15" spans="1:17" ht="13.5" customHeight="1">
      <c r="A15" s="215">
        <f t="shared" si="2"/>
        <v>12</v>
      </c>
      <c r="B15" s="114" t="s">
        <v>38</v>
      </c>
      <c r="C15" s="217">
        <v>1996</v>
      </c>
      <c r="D15" s="54"/>
      <c r="E15" s="58"/>
      <c r="F15" s="116">
        <v>0</v>
      </c>
      <c r="G15" s="59"/>
      <c r="H15" s="152"/>
      <c r="I15" s="116">
        <v>0</v>
      </c>
      <c r="J15" s="166">
        <v>8</v>
      </c>
      <c r="K15" s="72">
        <v>40</v>
      </c>
      <c r="L15" s="166">
        <v>5</v>
      </c>
      <c r="M15" s="87">
        <v>43</v>
      </c>
      <c r="N15" s="189"/>
      <c r="O15" s="184"/>
      <c r="P15" s="111">
        <f t="shared" si="0"/>
        <v>83</v>
      </c>
      <c r="Q15" s="10">
        <f t="shared" si="1"/>
        <v>83</v>
      </c>
    </row>
    <row r="16" spans="1:17" ht="13.5" customHeight="1">
      <c r="A16" s="215">
        <f t="shared" si="2"/>
        <v>13</v>
      </c>
      <c r="B16" s="114" t="s">
        <v>40</v>
      </c>
      <c r="C16" s="217">
        <v>1995</v>
      </c>
      <c r="D16" s="264"/>
      <c r="E16" s="58"/>
      <c r="F16" s="116">
        <v>0</v>
      </c>
      <c r="G16" s="59"/>
      <c r="H16" s="152"/>
      <c r="I16" s="116">
        <v>0</v>
      </c>
      <c r="J16" s="166">
        <v>7</v>
      </c>
      <c r="K16" s="72">
        <v>41</v>
      </c>
      <c r="L16" s="166">
        <v>8</v>
      </c>
      <c r="M16" s="87">
        <v>40</v>
      </c>
      <c r="N16" s="189"/>
      <c r="O16" s="184"/>
      <c r="P16" s="111">
        <f t="shared" si="0"/>
        <v>81</v>
      </c>
      <c r="Q16" s="10">
        <f t="shared" si="1"/>
        <v>81</v>
      </c>
    </row>
    <row r="17" spans="1:17" ht="13.5" customHeight="1">
      <c r="A17" s="215">
        <f t="shared" si="2"/>
        <v>14</v>
      </c>
      <c r="B17" s="114" t="s">
        <v>37</v>
      </c>
      <c r="C17" s="217">
        <v>1997</v>
      </c>
      <c r="D17" s="54"/>
      <c r="E17" s="58"/>
      <c r="F17" s="116">
        <v>0</v>
      </c>
      <c r="G17" s="59"/>
      <c r="H17" s="152"/>
      <c r="I17" s="266">
        <v>0</v>
      </c>
      <c r="J17" s="166">
        <v>6</v>
      </c>
      <c r="K17" s="72">
        <v>42</v>
      </c>
      <c r="L17" s="166">
        <v>10</v>
      </c>
      <c r="M17" s="87">
        <v>38</v>
      </c>
      <c r="N17" s="189"/>
      <c r="O17" s="184"/>
      <c r="P17" s="186">
        <f t="shared" si="0"/>
        <v>80</v>
      </c>
      <c r="Q17" s="187">
        <f t="shared" si="1"/>
        <v>80</v>
      </c>
    </row>
    <row r="18" spans="1:17" ht="13.5" customHeight="1">
      <c r="A18" s="215">
        <f t="shared" si="2"/>
        <v>15</v>
      </c>
      <c r="B18" s="114" t="s">
        <v>31</v>
      </c>
      <c r="C18" s="217">
        <v>1997</v>
      </c>
      <c r="D18" s="54"/>
      <c r="E18" s="58"/>
      <c r="F18" s="116">
        <v>0</v>
      </c>
      <c r="G18" s="59"/>
      <c r="H18" s="152"/>
      <c r="I18" s="116">
        <v>0</v>
      </c>
      <c r="J18" s="166">
        <v>17</v>
      </c>
      <c r="K18" s="72">
        <v>28</v>
      </c>
      <c r="L18" s="49">
        <v>9</v>
      </c>
      <c r="M18" s="87">
        <v>39</v>
      </c>
      <c r="N18" s="189"/>
      <c r="O18" s="184"/>
      <c r="P18" s="111">
        <f t="shared" si="0"/>
        <v>67</v>
      </c>
      <c r="Q18" s="10">
        <f t="shared" si="1"/>
        <v>67</v>
      </c>
    </row>
    <row r="19" spans="1:17" ht="13.5" customHeight="1">
      <c r="A19" s="215">
        <f t="shared" si="2"/>
        <v>16</v>
      </c>
      <c r="B19" s="114" t="s">
        <v>178</v>
      </c>
      <c r="C19" s="219">
        <v>1999</v>
      </c>
      <c r="D19" s="121">
        <v>50</v>
      </c>
      <c r="E19" s="20">
        <v>12</v>
      </c>
      <c r="F19" s="77">
        <v>33</v>
      </c>
      <c r="G19" s="121">
        <v>51</v>
      </c>
      <c r="H19" s="20">
        <v>12</v>
      </c>
      <c r="I19" s="77">
        <v>33</v>
      </c>
      <c r="J19" s="166">
        <v>54</v>
      </c>
      <c r="K19" s="184">
        <v>0</v>
      </c>
      <c r="L19" s="3">
        <v>46</v>
      </c>
      <c r="M19" s="265">
        <v>0</v>
      </c>
      <c r="N19" s="189"/>
      <c r="O19" s="184"/>
      <c r="P19" s="111">
        <f t="shared" si="0"/>
        <v>66</v>
      </c>
      <c r="Q19" s="10">
        <f t="shared" si="1"/>
        <v>66</v>
      </c>
    </row>
    <row r="20" spans="1:17" ht="13.5" customHeight="1">
      <c r="A20" s="215">
        <f t="shared" si="2"/>
        <v>17</v>
      </c>
      <c r="B20" s="114" t="s">
        <v>89</v>
      </c>
      <c r="C20" s="217">
        <v>1997</v>
      </c>
      <c r="D20" s="54"/>
      <c r="E20" s="58"/>
      <c r="F20" s="116">
        <v>0</v>
      </c>
      <c r="G20" s="59"/>
      <c r="H20" s="152"/>
      <c r="I20" s="116">
        <v>0</v>
      </c>
      <c r="J20" s="166">
        <v>10</v>
      </c>
      <c r="K20" s="72">
        <v>38</v>
      </c>
      <c r="L20" s="166">
        <v>18</v>
      </c>
      <c r="M20" s="87">
        <v>27</v>
      </c>
      <c r="N20" s="189"/>
      <c r="O20" s="184"/>
      <c r="P20" s="111">
        <f t="shared" si="0"/>
        <v>65</v>
      </c>
      <c r="Q20" s="10">
        <f t="shared" si="1"/>
        <v>65</v>
      </c>
    </row>
    <row r="21" spans="1:17" ht="13.5" customHeight="1">
      <c r="A21" s="215">
        <f t="shared" si="2"/>
        <v>18</v>
      </c>
      <c r="B21" s="114" t="s">
        <v>179</v>
      </c>
      <c r="C21" s="219">
        <v>1997</v>
      </c>
      <c r="D21" s="121">
        <v>57</v>
      </c>
      <c r="E21" s="20">
        <v>13</v>
      </c>
      <c r="F21" s="77">
        <v>32</v>
      </c>
      <c r="G21" s="121">
        <v>56</v>
      </c>
      <c r="H21" s="33">
        <v>15</v>
      </c>
      <c r="I21" s="77">
        <v>30</v>
      </c>
      <c r="J21" s="166">
        <v>67</v>
      </c>
      <c r="K21" s="184">
        <v>0</v>
      </c>
      <c r="L21" s="3">
        <v>58</v>
      </c>
      <c r="M21" s="265">
        <v>0</v>
      </c>
      <c r="N21" s="97"/>
      <c r="O21" s="76"/>
      <c r="P21" s="111">
        <f t="shared" si="0"/>
        <v>62</v>
      </c>
      <c r="Q21" s="10">
        <f t="shared" si="1"/>
        <v>62</v>
      </c>
    </row>
    <row r="22" spans="1:17" ht="13.5" customHeight="1">
      <c r="A22" s="215">
        <f t="shared" si="2"/>
        <v>19</v>
      </c>
      <c r="B22" s="114" t="s">
        <v>181</v>
      </c>
      <c r="C22" s="219">
        <v>1998</v>
      </c>
      <c r="D22" s="121">
        <v>58</v>
      </c>
      <c r="E22" s="20">
        <v>14</v>
      </c>
      <c r="F22" s="77">
        <v>31</v>
      </c>
      <c r="G22" s="121">
        <v>55</v>
      </c>
      <c r="H22" s="33">
        <v>14</v>
      </c>
      <c r="I22" s="77">
        <v>31</v>
      </c>
      <c r="J22" s="166">
        <v>71</v>
      </c>
      <c r="K22" s="184">
        <v>0</v>
      </c>
      <c r="L22" s="3">
        <v>64</v>
      </c>
      <c r="M22" s="265">
        <v>0</v>
      </c>
      <c r="N22" s="189"/>
      <c r="O22" s="184"/>
      <c r="P22" s="111">
        <f t="shared" si="0"/>
        <v>62</v>
      </c>
      <c r="Q22" s="10">
        <f t="shared" si="1"/>
        <v>62</v>
      </c>
    </row>
    <row r="23" spans="1:17" ht="13.5" customHeight="1">
      <c r="A23" s="215">
        <f t="shared" si="2"/>
        <v>20</v>
      </c>
      <c r="B23" s="114" t="s">
        <v>180</v>
      </c>
      <c r="C23" s="280"/>
      <c r="D23" s="121">
        <v>59</v>
      </c>
      <c r="E23" s="20">
        <v>15</v>
      </c>
      <c r="F23" s="77">
        <v>30</v>
      </c>
      <c r="G23" s="121">
        <v>54</v>
      </c>
      <c r="H23" s="33">
        <v>13</v>
      </c>
      <c r="I23" s="269">
        <v>32</v>
      </c>
      <c r="J23" s="59"/>
      <c r="K23" s="116">
        <v>0</v>
      </c>
      <c r="L23" s="54"/>
      <c r="M23" s="267">
        <v>0</v>
      </c>
      <c r="N23" s="189"/>
      <c r="O23" s="184"/>
      <c r="P23" s="111">
        <f t="shared" si="0"/>
        <v>62</v>
      </c>
      <c r="Q23" s="10">
        <f t="shared" si="1"/>
        <v>62</v>
      </c>
    </row>
    <row r="24" spans="1:17" ht="13.5" customHeight="1">
      <c r="A24" s="215">
        <f t="shared" si="2"/>
        <v>21</v>
      </c>
      <c r="B24" s="114" t="s">
        <v>152</v>
      </c>
      <c r="C24" s="219">
        <v>1991</v>
      </c>
      <c r="D24" s="54"/>
      <c r="E24" s="58"/>
      <c r="F24" s="116">
        <v>0</v>
      </c>
      <c r="G24" s="59"/>
      <c r="H24" s="57"/>
      <c r="I24" s="116">
        <v>0</v>
      </c>
      <c r="J24" s="166">
        <v>16</v>
      </c>
      <c r="K24" s="72">
        <v>29</v>
      </c>
      <c r="L24" s="49">
        <v>14</v>
      </c>
      <c r="M24" s="87">
        <v>31</v>
      </c>
      <c r="N24" s="189"/>
      <c r="O24" s="184"/>
      <c r="P24" s="111">
        <f t="shared" si="0"/>
        <v>60</v>
      </c>
      <c r="Q24" s="10">
        <f t="shared" si="1"/>
        <v>60</v>
      </c>
    </row>
    <row r="25" spans="1:17" ht="13.5" customHeight="1">
      <c r="A25" s="215">
        <f t="shared" si="2"/>
        <v>22</v>
      </c>
      <c r="B25" s="114" t="s">
        <v>34</v>
      </c>
      <c r="C25" s="217">
        <v>1995</v>
      </c>
      <c r="D25" s="54"/>
      <c r="E25" s="58"/>
      <c r="F25" s="116">
        <v>0</v>
      </c>
      <c r="G25" s="59"/>
      <c r="H25" s="57"/>
      <c r="I25" s="116">
        <v>0</v>
      </c>
      <c r="J25" s="166">
        <v>18</v>
      </c>
      <c r="K25" s="72">
        <v>27</v>
      </c>
      <c r="L25" s="180">
        <v>16</v>
      </c>
      <c r="M25" s="87">
        <v>29</v>
      </c>
      <c r="N25" s="189"/>
      <c r="O25" s="184"/>
      <c r="P25" s="186">
        <f t="shared" si="0"/>
        <v>56</v>
      </c>
      <c r="Q25" s="187">
        <f t="shared" si="1"/>
        <v>56</v>
      </c>
    </row>
    <row r="26" spans="1:17" ht="13.5" customHeight="1">
      <c r="A26" s="215">
        <f t="shared" si="2"/>
        <v>23</v>
      </c>
      <c r="B26" s="114" t="s">
        <v>114</v>
      </c>
      <c r="C26" s="217">
        <v>1982</v>
      </c>
      <c r="D26" s="54"/>
      <c r="E26" s="58"/>
      <c r="F26" s="116">
        <v>0</v>
      </c>
      <c r="G26" s="59"/>
      <c r="H26" s="57"/>
      <c r="I26" s="116">
        <v>0</v>
      </c>
      <c r="J26" s="166">
        <v>24</v>
      </c>
      <c r="K26" s="72">
        <v>21</v>
      </c>
      <c r="L26" s="49">
        <v>12</v>
      </c>
      <c r="M26" s="87">
        <v>33</v>
      </c>
      <c r="N26" s="189"/>
      <c r="O26" s="184"/>
      <c r="P26" s="111">
        <f t="shared" si="0"/>
        <v>54</v>
      </c>
      <c r="Q26" s="10">
        <f t="shared" si="1"/>
        <v>54</v>
      </c>
    </row>
    <row r="27" spans="1:17" ht="13.5" customHeight="1">
      <c r="A27" s="215">
        <f t="shared" si="2"/>
        <v>24</v>
      </c>
      <c r="B27" s="114" t="s">
        <v>115</v>
      </c>
      <c r="C27" s="217">
        <v>1986</v>
      </c>
      <c r="D27" s="54"/>
      <c r="E27" s="58"/>
      <c r="F27" s="116">
        <v>0</v>
      </c>
      <c r="G27" s="59"/>
      <c r="H27" s="57"/>
      <c r="I27" s="266">
        <v>0</v>
      </c>
      <c r="J27" s="166">
        <v>22</v>
      </c>
      <c r="K27" s="72">
        <v>23</v>
      </c>
      <c r="L27" s="49">
        <v>17</v>
      </c>
      <c r="M27" s="87">
        <v>28</v>
      </c>
      <c r="N27" s="189"/>
      <c r="O27" s="184"/>
      <c r="P27" s="111">
        <f t="shared" si="0"/>
        <v>51</v>
      </c>
      <c r="Q27" s="10">
        <f t="shared" si="1"/>
        <v>51</v>
      </c>
    </row>
    <row r="28" spans="1:17" ht="13.5" customHeight="1">
      <c r="A28" s="215">
        <f t="shared" si="2"/>
        <v>25</v>
      </c>
      <c r="B28" s="114" t="s">
        <v>112</v>
      </c>
      <c r="C28" s="217">
        <v>1990</v>
      </c>
      <c r="D28" s="54"/>
      <c r="E28" s="58"/>
      <c r="F28" s="116">
        <v>0</v>
      </c>
      <c r="G28" s="59"/>
      <c r="H28" s="57"/>
      <c r="I28" s="116">
        <v>0</v>
      </c>
      <c r="J28" s="166">
        <v>19</v>
      </c>
      <c r="K28" s="72">
        <v>26</v>
      </c>
      <c r="L28" s="49">
        <v>20</v>
      </c>
      <c r="M28" s="87">
        <v>25</v>
      </c>
      <c r="N28" s="189"/>
      <c r="O28" s="184"/>
      <c r="P28" s="186">
        <f t="shared" si="0"/>
        <v>51</v>
      </c>
      <c r="Q28" s="187">
        <f t="shared" si="1"/>
        <v>51</v>
      </c>
    </row>
    <row r="29" spans="1:17" ht="13.5" customHeight="1">
      <c r="A29" s="215">
        <f t="shared" si="2"/>
        <v>26</v>
      </c>
      <c r="B29" s="114" t="s">
        <v>122</v>
      </c>
      <c r="C29" s="218">
        <v>1998</v>
      </c>
      <c r="D29" s="54"/>
      <c r="E29" s="58"/>
      <c r="F29" s="116">
        <v>0</v>
      </c>
      <c r="G29" s="59"/>
      <c r="H29" s="57"/>
      <c r="I29" s="116">
        <v>0</v>
      </c>
      <c r="J29" s="166">
        <v>21</v>
      </c>
      <c r="K29" s="72">
        <v>24</v>
      </c>
      <c r="L29" s="49">
        <v>25</v>
      </c>
      <c r="M29" s="87">
        <v>20</v>
      </c>
      <c r="N29" s="189"/>
      <c r="O29" s="184"/>
      <c r="P29" s="111">
        <f t="shared" si="0"/>
        <v>44</v>
      </c>
      <c r="Q29" s="10">
        <f t="shared" si="1"/>
        <v>44</v>
      </c>
    </row>
    <row r="30" spans="1:17" ht="13.5" customHeight="1">
      <c r="A30" s="215">
        <f t="shared" si="2"/>
        <v>27</v>
      </c>
      <c r="B30" s="114" t="s">
        <v>197</v>
      </c>
      <c r="C30" s="217">
        <v>1986</v>
      </c>
      <c r="D30" s="54"/>
      <c r="E30" s="58"/>
      <c r="F30" s="116">
        <v>0</v>
      </c>
      <c r="G30" s="59"/>
      <c r="H30" s="57"/>
      <c r="I30" s="116">
        <v>0</v>
      </c>
      <c r="J30" s="166">
        <v>25</v>
      </c>
      <c r="K30" s="72">
        <v>20</v>
      </c>
      <c r="L30" s="49">
        <v>24</v>
      </c>
      <c r="M30" s="87">
        <v>21</v>
      </c>
      <c r="N30" s="189"/>
      <c r="O30" s="184"/>
      <c r="P30" s="111">
        <f t="shared" si="0"/>
        <v>41</v>
      </c>
      <c r="Q30" s="10">
        <f t="shared" si="1"/>
        <v>41</v>
      </c>
    </row>
    <row r="31" spans="1:17" ht="13.5" customHeight="1">
      <c r="A31" s="215">
        <f t="shared" si="2"/>
        <v>28</v>
      </c>
      <c r="B31" s="114" t="s">
        <v>39</v>
      </c>
      <c r="C31" s="217">
        <v>1995</v>
      </c>
      <c r="D31" s="54"/>
      <c r="E31" s="58"/>
      <c r="F31" s="116">
        <v>0</v>
      </c>
      <c r="G31" s="59"/>
      <c r="H31" s="57"/>
      <c r="I31" s="116">
        <v>0</v>
      </c>
      <c r="J31" s="166">
        <v>29</v>
      </c>
      <c r="K31" s="72">
        <v>16</v>
      </c>
      <c r="L31" s="3">
        <v>21</v>
      </c>
      <c r="M31" s="87">
        <v>24</v>
      </c>
      <c r="N31" s="189"/>
      <c r="O31" s="184"/>
      <c r="P31" s="186">
        <f t="shared" si="0"/>
        <v>40</v>
      </c>
      <c r="Q31" s="187">
        <f t="shared" si="1"/>
        <v>40</v>
      </c>
    </row>
    <row r="32" spans="1:17" ht="13.5" customHeight="1">
      <c r="A32" s="215">
        <f t="shared" si="2"/>
        <v>29</v>
      </c>
      <c r="B32" s="114" t="s">
        <v>36</v>
      </c>
      <c r="C32" s="218">
        <v>1994</v>
      </c>
      <c r="D32" s="54"/>
      <c r="E32" s="58"/>
      <c r="F32" s="116">
        <v>0</v>
      </c>
      <c r="G32" s="59"/>
      <c r="H32" s="57"/>
      <c r="I32" s="116">
        <v>0</v>
      </c>
      <c r="J32" s="166">
        <v>32</v>
      </c>
      <c r="K32" s="72">
        <v>13</v>
      </c>
      <c r="L32" s="166">
        <v>19</v>
      </c>
      <c r="M32" s="87">
        <v>26</v>
      </c>
      <c r="N32" s="189"/>
      <c r="O32" s="184"/>
      <c r="P32" s="111">
        <f t="shared" si="0"/>
        <v>39</v>
      </c>
      <c r="Q32" s="10">
        <f t="shared" si="1"/>
        <v>39</v>
      </c>
    </row>
    <row r="33" spans="1:17" ht="13.5" customHeight="1">
      <c r="A33" s="215">
        <f t="shared" si="2"/>
        <v>30</v>
      </c>
      <c r="B33" s="114" t="s">
        <v>47</v>
      </c>
      <c r="C33" s="217">
        <v>1993</v>
      </c>
      <c r="D33" s="54"/>
      <c r="E33" s="58"/>
      <c r="F33" s="116">
        <v>0</v>
      </c>
      <c r="G33" s="59"/>
      <c r="H33" s="57"/>
      <c r="I33" s="116">
        <v>0</v>
      </c>
      <c r="J33" s="166">
        <v>9</v>
      </c>
      <c r="K33" s="72">
        <v>39</v>
      </c>
      <c r="L33" s="3">
        <v>45</v>
      </c>
      <c r="M33" s="265">
        <v>0</v>
      </c>
      <c r="N33" s="189"/>
      <c r="O33" s="184"/>
      <c r="P33" s="111">
        <f t="shared" si="0"/>
        <v>39</v>
      </c>
      <c r="Q33" s="10">
        <f t="shared" si="1"/>
        <v>39</v>
      </c>
    </row>
    <row r="34" spans="1:17" ht="13.5" customHeight="1">
      <c r="A34" s="215">
        <f t="shared" si="2"/>
        <v>31</v>
      </c>
      <c r="B34" s="114" t="s">
        <v>118</v>
      </c>
      <c r="C34" s="217">
        <v>1992</v>
      </c>
      <c r="D34" s="54"/>
      <c r="E34" s="58"/>
      <c r="F34" s="116">
        <v>0</v>
      </c>
      <c r="G34" s="59"/>
      <c r="H34" s="57"/>
      <c r="I34" s="116">
        <v>0</v>
      </c>
      <c r="J34" s="166">
        <v>30</v>
      </c>
      <c r="K34" s="72">
        <v>15</v>
      </c>
      <c r="L34" s="3">
        <v>23</v>
      </c>
      <c r="M34" s="87">
        <v>22</v>
      </c>
      <c r="N34" s="189"/>
      <c r="O34" s="184"/>
      <c r="P34" s="111">
        <f t="shared" si="0"/>
        <v>37</v>
      </c>
      <c r="Q34" s="10">
        <f t="shared" si="1"/>
        <v>37</v>
      </c>
    </row>
    <row r="35" spans="1:17" ht="13.5" customHeight="1">
      <c r="A35" s="215">
        <f t="shared" si="2"/>
        <v>32</v>
      </c>
      <c r="B35" s="114" t="s">
        <v>119</v>
      </c>
      <c r="C35" s="217">
        <v>1986</v>
      </c>
      <c r="D35" s="54"/>
      <c r="E35" s="58"/>
      <c r="F35" s="116">
        <v>0</v>
      </c>
      <c r="G35" s="59"/>
      <c r="H35" s="57"/>
      <c r="I35" s="116">
        <v>0</v>
      </c>
      <c r="J35" s="49">
        <v>27</v>
      </c>
      <c r="K35" s="72">
        <v>18</v>
      </c>
      <c r="L35" s="3">
        <v>26</v>
      </c>
      <c r="M35" s="87">
        <v>19</v>
      </c>
      <c r="N35" s="97"/>
      <c r="O35" s="76"/>
      <c r="P35" s="111">
        <f t="shared" si="0"/>
        <v>37</v>
      </c>
      <c r="Q35" s="10">
        <f t="shared" si="1"/>
        <v>37</v>
      </c>
    </row>
    <row r="36" spans="1:17" ht="13.5" customHeight="1">
      <c r="A36" s="215">
        <f t="shared" si="2"/>
        <v>33</v>
      </c>
      <c r="B36" s="114" t="s">
        <v>153</v>
      </c>
      <c r="C36" s="219">
        <v>1998</v>
      </c>
      <c r="D36" s="54"/>
      <c r="E36" s="58"/>
      <c r="F36" s="116">
        <v>0</v>
      </c>
      <c r="G36" s="59"/>
      <c r="H36" s="57"/>
      <c r="I36" s="116">
        <v>0</v>
      </c>
      <c r="J36" s="166">
        <v>28</v>
      </c>
      <c r="K36" s="72">
        <v>17</v>
      </c>
      <c r="L36" s="3">
        <v>27</v>
      </c>
      <c r="M36" s="87">
        <v>18</v>
      </c>
      <c r="N36" s="189"/>
      <c r="O36" s="184"/>
      <c r="P36" s="111">
        <f aca="true" t="shared" si="3" ref="P36:P67">SUM(F36,I36,K36,M36,O36)</f>
        <v>35</v>
      </c>
      <c r="Q36" s="10">
        <f aca="true" t="shared" si="4" ref="Q36:Q67">P36-MIN(F36,I36,K36,M36,O36)</f>
        <v>35</v>
      </c>
    </row>
    <row r="37" spans="1:17" s="177" customFormat="1" ht="13.5" customHeight="1">
      <c r="A37" s="215">
        <f t="shared" si="2"/>
        <v>34</v>
      </c>
      <c r="B37" s="114" t="s">
        <v>125</v>
      </c>
      <c r="C37" s="218">
        <v>1998</v>
      </c>
      <c r="D37" s="54"/>
      <c r="E37" s="58"/>
      <c r="F37" s="116">
        <v>0</v>
      </c>
      <c r="G37" s="59"/>
      <c r="H37" s="57"/>
      <c r="I37" s="116">
        <v>0</v>
      </c>
      <c r="J37" s="49">
        <v>26</v>
      </c>
      <c r="K37" s="72">
        <v>19</v>
      </c>
      <c r="L37" s="3">
        <v>31</v>
      </c>
      <c r="M37" s="87">
        <v>14</v>
      </c>
      <c r="N37" s="97"/>
      <c r="O37" s="76"/>
      <c r="P37" s="111">
        <f t="shared" si="3"/>
        <v>33</v>
      </c>
      <c r="Q37" s="10">
        <f t="shared" si="4"/>
        <v>33</v>
      </c>
    </row>
    <row r="38" spans="1:17" s="177" customFormat="1" ht="13.5" customHeight="1">
      <c r="A38" s="215">
        <f t="shared" si="2"/>
        <v>35</v>
      </c>
      <c r="B38" s="114" t="s">
        <v>116</v>
      </c>
      <c r="C38" s="217">
        <v>1978</v>
      </c>
      <c r="D38" s="54"/>
      <c r="E38" s="58"/>
      <c r="F38" s="116">
        <v>0</v>
      </c>
      <c r="G38" s="59"/>
      <c r="H38" s="57"/>
      <c r="I38" s="116">
        <v>0</v>
      </c>
      <c r="J38" s="166">
        <v>31</v>
      </c>
      <c r="K38" s="72">
        <v>14</v>
      </c>
      <c r="L38" s="3">
        <v>29</v>
      </c>
      <c r="M38" s="87">
        <v>16</v>
      </c>
      <c r="N38" s="189"/>
      <c r="O38" s="184"/>
      <c r="P38" s="192">
        <f t="shared" si="3"/>
        <v>30</v>
      </c>
      <c r="Q38" s="193">
        <f t="shared" si="4"/>
        <v>30</v>
      </c>
    </row>
    <row r="39" spans="1:17" ht="13.5" customHeight="1">
      <c r="A39" s="215">
        <f t="shared" si="2"/>
        <v>36</v>
      </c>
      <c r="B39" s="114" t="s">
        <v>151</v>
      </c>
      <c r="C39" s="217">
        <v>1995</v>
      </c>
      <c r="D39" s="54"/>
      <c r="E39" s="58"/>
      <c r="F39" s="116">
        <v>0</v>
      </c>
      <c r="G39" s="59"/>
      <c r="H39" s="57"/>
      <c r="I39" s="116">
        <v>0</v>
      </c>
      <c r="J39" s="166">
        <v>35</v>
      </c>
      <c r="K39" s="72">
        <v>10</v>
      </c>
      <c r="L39" s="3">
        <v>30</v>
      </c>
      <c r="M39" s="87">
        <v>15</v>
      </c>
      <c r="N39" s="189"/>
      <c r="O39" s="184"/>
      <c r="P39" s="111">
        <f t="shared" si="3"/>
        <v>25</v>
      </c>
      <c r="Q39" s="10">
        <f t="shared" si="4"/>
        <v>25</v>
      </c>
    </row>
    <row r="40" spans="1:17" ht="13.5" customHeight="1">
      <c r="A40" s="215">
        <f t="shared" si="2"/>
        <v>37</v>
      </c>
      <c r="B40" s="114" t="s">
        <v>149</v>
      </c>
      <c r="C40" s="217">
        <v>1993</v>
      </c>
      <c r="D40" s="54"/>
      <c r="E40" s="58"/>
      <c r="F40" s="116">
        <v>0</v>
      </c>
      <c r="G40" s="59"/>
      <c r="H40" s="57"/>
      <c r="I40" s="116">
        <v>0</v>
      </c>
      <c r="J40" s="166">
        <v>20</v>
      </c>
      <c r="K40" s="72">
        <v>25</v>
      </c>
      <c r="L40" s="49">
        <v>55</v>
      </c>
      <c r="M40" s="265">
        <v>0</v>
      </c>
      <c r="N40" s="189"/>
      <c r="O40" s="184"/>
      <c r="P40" s="111">
        <f t="shared" si="3"/>
        <v>25</v>
      </c>
      <c r="Q40" s="10">
        <f t="shared" si="4"/>
        <v>25</v>
      </c>
    </row>
    <row r="41" spans="1:17" s="177" customFormat="1" ht="13.5" customHeight="1">
      <c r="A41" s="215">
        <f t="shared" si="2"/>
        <v>38</v>
      </c>
      <c r="B41" s="114" t="s">
        <v>127</v>
      </c>
      <c r="C41" s="219">
        <v>1998</v>
      </c>
      <c r="D41" s="54"/>
      <c r="E41" s="58"/>
      <c r="F41" s="116">
        <v>0</v>
      </c>
      <c r="G41" s="59"/>
      <c r="H41" s="57"/>
      <c r="I41" s="116">
        <v>0</v>
      </c>
      <c r="J41" s="166">
        <v>34</v>
      </c>
      <c r="K41" s="72">
        <v>11</v>
      </c>
      <c r="L41" s="3">
        <v>33</v>
      </c>
      <c r="M41" s="87">
        <v>12</v>
      </c>
      <c r="N41" s="189"/>
      <c r="O41" s="184"/>
      <c r="P41" s="111">
        <f t="shared" si="3"/>
        <v>23</v>
      </c>
      <c r="Q41" s="10">
        <f t="shared" si="4"/>
        <v>23</v>
      </c>
    </row>
    <row r="42" spans="1:17" ht="13.5" customHeight="1">
      <c r="A42" s="215">
        <f t="shared" si="2"/>
        <v>39</v>
      </c>
      <c r="B42" s="114" t="s">
        <v>150</v>
      </c>
      <c r="C42" s="218">
        <v>1995</v>
      </c>
      <c r="D42" s="54"/>
      <c r="E42" s="58"/>
      <c r="F42" s="116">
        <v>0</v>
      </c>
      <c r="G42" s="59"/>
      <c r="H42" s="57"/>
      <c r="I42" s="116">
        <v>0</v>
      </c>
      <c r="J42" s="166">
        <v>40</v>
      </c>
      <c r="K42" s="72">
        <v>5</v>
      </c>
      <c r="L42" s="3">
        <v>28</v>
      </c>
      <c r="M42" s="87">
        <v>17</v>
      </c>
      <c r="N42" s="189"/>
      <c r="O42" s="184"/>
      <c r="P42" s="111">
        <f t="shared" si="3"/>
        <v>22</v>
      </c>
      <c r="Q42" s="10">
        <f t="shared" si="4"/>
        <v>22</v>
      </c>
    </row>
    <row r="43" spans="1:17" ht="13.5" customHeight="1">
      <c r="A43" s="215">
        <f t="shared" si="2"/>
        <v>40</v>
      </c>
      <c r="B43" s="114" t="s">
        <v>33</v>
      </c>
      <c r="C43" s="218">
        <v>1994</v>
      </c>
      <c r="D43" s="54"/>
      <c r="E43" s="58"/>
      <c r="F43" s="116">
        <v>0</v>
      </c>
      <c r="G43" s="59"/>
      <c r="H43" s="57"/>
      <c r="I43" s="266">
        <v>0</v>
      </c>
      <c r="J43" s="166">
        <v>33</v>
      </c>
      <c r="K43" s="72">
        <v>12</v>
      </c>
      <c r="L43" s="3">
        <v>35</v>
      </c>
      <c r="M43" s="87">
        <v>10</v>
      </c>
      <c r="N43" s="189"/>
      <c r="O43" s="184"/>
      <c r="P43" s="111">
        <f t="shared" si="3"/>
        <v>22</v>
      </c>
      <c r="Q43" s="10">
        <f t="shared" si="4"/>
        <v>22</v>
      </c>
    </row>
    <row r="44" spans="1:17" s="177" customFormat="1" ht="13.5" customHeight="1">
      <c r="A44" s="215">
        <f t="shared" si="2"/>
        <v>41</v>
      </c>
      <c r="B44" s="114" t="s">
        <v>117</v>
      </c>
      <c r="C44" s="217">
        <v>1968</v>
      </c>
      <c r="D44" s="54"/>
      <c r="E44" s="58"/>
      <c r="F44" s="116">
        <v>0</v>
      </c>
      <c r="G44" s="59"/>
      <c r="H44" s="57"/>
      <c r="I44" s="116">
        <v>0</v>
      </c>
      <c r="J44" s="166">
        <v>39</v>
      </c>
      <c r="K44" s="72">
        <v>6</v>
      </c>
      <c r="L44" s="3">
        <v>34</v>
      </c>
      <c r="M44" s="263">
        <v>11</v>
      </c>
      <c r="N44" s="189"/>
      <c r="O44" s="184"/>
      <c r="P44" s="111">
        <f t="shared" si="3"/>
        <v>17</v>
      </c>
      <c r="Q44" s="10">
        <f t="shared" si="4"/>
        <v>17</v>
      </c>
    </row>
    <row r="45" spans="1:17" ht="13.5" customHeight="1">
      <c r="A45" s="215">
        <f t="shared" si="2"/>
        <v>42</v>
      </c>
      <c r="B45" s="114" t="s">
        <v>158</v>
      </c>
      <c r="C45" s="219">
        <v>1998</v>
      </c>
      <c r="D45" s="54"/>
      <c r="E45" s="58"/>
      <c r="F45" s="116">
        <v>0</v>
      </c>
      <c r="G45" s="59"/>
      <c r="H45" s="57"/>
      <c r="I45" s="116">
        <v>0</v>
      </c>
      <c r="J45" s="166">
        <v>36</v>
      </c>
      <c r="K45" s="72">
        <v>9</v>
      </c>
      <c r="L45" s="3">
        <v>37</v>
      </c>
      <c r="M45" s="87">
        <v>8</v>
      </c>
      <c r="N45" s="189"/>
      <c r="O45" s="184"/>
      <c r="P45" s="186">
        <f t="shared" si="3"/>
        <v>17</v>
      </c>
      <c r="Q45" s="187">
        <f t="shared" si="4"/>
        <v>17</v>
      </c>
    </row>
    <row r="46" spans="1:17" ht="13.5" customHeight="1">
      <c r="A46" s="215">
        <f t="shared" si="2"/>
        <v>43</v>
      </c>
      <c r="B46" s="114" t="s">
        <v>155</v>
      </c>
      <c r="C46" s="219">
        <v>1997</v>
      </c>
      <c r="D46" s="54"/>
      <c r="E46" s="58"/>
      <c r="F46" s="116">
        <v>0</v>
      </c>
      <c r="G46" s="59"/>
      <c r="H46" s="57"/>
      <c r="I46" s="116">
        <v>0</v>
      </c>
      <c r="J46" s="166">
        <v>49</v>
      </c>
      <c r="K46" s="184">
        <v>0</v>
      </c>
      <c r="L46" s="3">
        <v>36</v>
      </c>
      <c r="M46" s="263">
        <v>9</v>
      </c>
      <c r="N46" s="189"/>
      <c r="O46" s="184"/>
      <c r="P46" s="111">
        <f t="shared" si="3"/>
        <v>9</v>
      </c>
      <c r="Q46" s="10">
        <f t="shared" si="4"/>
        <v>9</v>
      </c>
    </row>
    <row r="47" spans="1:17" ht="13.5" customHeight="1">
      <c r="A47" s="215">
        <f t="shared" si="2"/>
        <v>44</v>
      </c>
      <c r="B47" s="114" t="s">
        <v>120</v>
      </c>
      <c r="C47" s="218">
        <v>1977</v>
      </c>
      <c r="D47" s="54"/>
      <c r="E47" s="58"/>
      <c r="F47" s="116">
        <v>0</v>
      </c>
      <c r="G47" s="59"/>
      <c r="H47" s="57"/>
      <c r="I47" s="116">
        <v>0</v>
      </c>
      <c r="J47" s="166">
        <v>38</v>
      </c>
      <c r="K47" s="72">
        <v>7</v>
      </c>
      <c r="L47" s="3">
        <v>41</v>
      </c>
      <c r="M47" s="87">
        <v>2</v>
      </c>
      <c r="N47" s="189"/>
      <c r="O47" s="184"/>
      <c r="P47" s="111">
        <f t="shared" si="3"/>
        <v>9</v>
      </c>
      <c r="Q47" s="10">
        <f t="shared" si="4"/>
        <v>9</v>
      </c>
    </row>
    <row r="48" spans="1:17" s="177" customFormat="1" ht="13.5" customHeight="1">
      <c r="A48" s="215">
        <f t="shared" si="2"/>
        <v>45</v>
      </c>
      <c r="B48" s="114" t="s">
        <v>203</v>
      </c>
      <c r="C48" s="217">
        <v>1981</v>
      </c>
      <c r="D48" s="54"/>
      <c r="E48" s="58"/>
      <c r="F48" s="116">
        <v>0</v>
      </c>
      <c r="G48" s="59"/>
      <c r="H48" s="57"/>
      <c r="I48" s="116">
        <v>0</v>
      </c>
      <c r="J48" s="166">
        <v>37</v>
      </c>
      <c r="K48" s="72">
        <v>8</v>
      </c>
      <c r="L48" s="3">
        <v>43</v>
      </c>
      <c r="M48" s="265">
        <v>0</v>
      </c>
      <c r="N48" s="189"/>
      <c r="O48" s="184"/>
      <c r="P48" s="111">
        <f t="shared" si="3"/>
        <v>8</v>
      </c>
      <c r="Q48" s="10">
        <f t="shared" si="4"/>
        <v>8</v>
      </c>
    </row>
    <row r="49" spans="1:17" ht="13.5" customHeight="1">
      <c r="A49" s="215">
        <f t="shared" si="2"/>
        <v>46</v>
      </c>
      <c r="B49" s="114" t="s">
        <v>190</v>
      </c>
      <c r="C49" s="219">
        <v>1976</v>
      </c>
      <c r="D49" s="54"/>
      <c r="E49" s="58"/>
      <c r="F49" s="116">
        <v>0</v>
      </c>
      <c r="G49" s="59"/>
      <c r="H49" s="57"/>
      <c r="I49" s="116">
        <v>0</v>
      </c>
      <c r="J49" s="166">
        <v>45</v>
      </c>
      <c r="K49" s="184">
        <v>0</v>
      </c>
      <c r="L49" s="3">
        <v>38</v>
      </c>
      <c r="M49" s="87">
        <v>7</v>
      </c>
      <c r="N49" s="189"/>
      <c r="O49" s="184"/>
      <c r="P49" s="111">
        <f t="shared" si="3"/>
        <v>7</v>
      </c>
      <c r="Q49" s="10">
        <f t="shared" si="4"/>
        <v>7</v>
      </c>
    </row>
    <row r="50" spans="1:17" ht="13.5" customHeight="1">
      <c r="A50" s="215">
        <f t="shared" si="2"/>
        <v>47</v>
      </c>
      <c r="B50" s="114" t="s">
        <v>186</v>
      </c>
      <c r="C50" s="217">
        <v>1996</v>
      </c>
      <c r="D50" s="54"/>
      <c r="E50" s="58"/>
      <c r="F50" s="116">
        <v>0</v>
      </c>
      <c r="G50" s="59"/>
      <c r="H50" s="57"/>
      <c r="I50" s="116">
        <v>0</v>
      </c>
      <c r="J50" s="49">
        <v>44</v>
      </c>
      <c r="K50" s="184">
        <v>0</v>
      </c>
      <c r="L50" s="3">
        <v>39</v>
      </c>
      <c r="M50" s="87">
        <v>6</v>
      </c>
      <c r="N50" s="129"/>
      <c r="O50" s="76"/>
      <c r="P50" s="111">
        <f t="shared" si="3"/>
        <v>6</v>
      </c>
      <c r="Q50" s="10">
        <f t="shared" si="4"/>
        <v>6</v>
      </c>
    </row>
    <row r="51" spans="1:17" ht="13.5" customHeight="1">
      <c r="A51" s="215">
        <f t="shared" si="2"/>
        <v>48</v>
      </c>
      <c r="B51" s="114" t="s">
        <v>142</v>
      </c>
      <c r="C51" s="217">
        <v>1997</v>
      </c>
      <c r="D51" s="54"/>
      <c r="E51" s="58"/>
      <c r="F51" s="116">
        <v>0</v>
      </c>
      <c r="G51" s="59"/>
      <c r="H51" s="57"/>
      <c r="I51" s="116">
        <v>0</v>
      </c>
      <c r="J51" s="166">
        <v>43</v>
      </c>
      <c r="K51" s="184">
        <v>0</v>
      </c>
      <c r="L51" s="3">
        <v>40</v>
      </c>
      <c r="M51" s="87">
        <v>5</v>
      </c>
      <c r="N51" s="189"/>
      <c r="O51" s="184"/>
      <c r="P51" s="111">
        <f t="shared" si="3"/>
        <v>5</v>
      </c>
      <c r="Q51" s="10">
        <f t="shared" si="4"/>
        <v>5</v>
      </c>
    </row>
    <row r="52" spans="1:17" s="177" customFormat="1" ht="13.5" customHeight="1">
      <c r="A52" s="215">
        <f t="shared" si="2"/>
        <v>49</v>
      </c>
      <c r="B52" s="114" t="s">
        <v>126</v>
      </c>
      <c r="C52" s="218">
        <v>1994</v>
      </c>
      <c r="D52" s="54"/>
      <c r="E52" s="58"/>
      <c r="F52" s="116">
        <v>0</v>
      </c>
      <c r="G52" s="59"/>
      <c r="H52" s="57"/>
      <c r="I52" s="116">
        <v>0</v>
      </c>
      <c r="J52" s="166">
        <v>41</v>
      </c>
      <c r="K52" s="72">
        <v>2</v>
      </c>
      <c r="L52" s="90" t="s">
        <v>204</v>
      </c>
      <c r="M52" s="278">
        <v>0</v>
      </c>
      <c r="N52" s="189"/>
      <c r="O52" s="184"/>
      <c r="P52" s="111">
        <f t="shared" si="3"/>
        <v>2</v>
      </c>
      <c r="Q52" s="10">
        <f t="shared" si="4"/>
        <v>2</v>
      </c>
    </row>
    <row r="53" spans="1:17" ht="13.5" customHeight="1">
      <c r="A53" s="215">
        <f t="shared" si="2"/>
        <v>50</v>
      </c>
      <c r="B53" s="114" t="s">
        <v>123</v>
      </c>
      <c r="C53" s="219">
        <v>1981</v>
      </c>
      <c r="D53" s="54"/>
      <c r="E53" s="58"/>
      <c r="F53" s="116">
        <v>0</v>
      </c>
      <c r="G53" s="59"/>
      <c r="H53" s="57"/>
      <c r="I53" s="116">
        <v>0</v>
      </c>
      <c r="J53" s="166">
        <v>46</v>
      </c>
      <c r="K53" s="184">
        <v>0</v>
      </c>
      <c r="L53" s="3">
        <v>42</v>
      </c>
      <c r="M53" s="265">
        <v>0</v>
      </c>
      <c r="N53" s="189"/>
      <c r="O53" s="184"/>
      <c r="P53" s="111">
        <f t="shared" si="3"/>
        <v>0</v>
      </c>
      <c r="Q53" s="10">
        <f t="shared" si="4"/>
        <v>0</v>
      </c>
    </row>
    <row r="54" spans="1:17" ht="13.5" customHeight="1">
      <c r="A54" s="215">
        <f t="shared" si="2"/>
        <v>51</v>
      </c>
      <c r="B54" s="114" t="s">
        <v>154</v>
      </c>
      <c r="C54" s="219">
        <v>1998</v>
      </c>
      <c r="D54" s="54"/>
      <c r="E54" s="58"/>
      <c r="F54" s="116">
        <v>0</v>
      </c>
      <c r="G54" s="59"/>
      <c r="H54" s="57"/>
      <c r="I54" s="116">
        <v>0</v>
      </c>
      <c r="J54" s="49">
        <v>50</v>
      </c>
      <c r="K54" s="184">
        <v>0</v>
      </c>
      <c r="L54" s="3">
        <v>44</v>
      </c>
      <c r="M54" s="265">
        <v>0</v>
      </c>
      <c r="N54" s="113"/>
      <c r="O54" s="36"/>
      <c r="P54" s="111">
        <f t="shared" si="3"/>
        <v>0</v>
      </c>
      <c r="Q54" s="10">
        <f t="shared" si="4"/>
        <v>0</v>
      </c>
    </row>
    <row r="55" spans="1:17" ht="13.5" customHeight="1">
      <c r="A55" s="215">
        <f t="shared" si="2"/>
        <v>52</v>
      </c>
      <c r="B55" s="114" t="s">
        <v>202</v>
      </c>
      <c r="C55" s="217">
        <v>2001</v>
      </c>
      <c r="D55" s="54"/>
      <c r="E55" s="58"/>
      <c r="F55" s="116">
        <v>0</v>
      </c>
      <c r="G55" s="59"/>
      <c r="H55" s="57"/>
      <c r="I55" s="116">
        <v>0</v>
      </c>
      <c r="J55" s="166">
        <v>58</v>
      </c>
      <c r="K55" s="184">
        <v>0</v>
      </c>
      <c r="L55" s="3">
        <v>47</v>
      </c>
      <c r="M55" s="265">
        <v>0</v>
      </c>
      <c r="N55" s="189"/>
      <c r="O55" s="184"/>
      <c r="P55" s="111">
        <f t="shared" si="3"/>
        <v>0</v>
      </c>
      <c r="Q55" s="10">
        <f t="shared" si="4"/>
        <v>0</v>
      </c>
    </row>
    <row r="56" spans="1:17" ht="13.5" customHeight="1">
      <c r="A56" s="215">
        <f t="shared" si="2"/>
        <v>53</v>
      </c>
      <c r="B56" s="114" t="s">
        <v>156</v>
      </c>
      <c r="C56" s="219">
        <v>1975</v>
      </c>
      <c r="D56" s="54"/>
      <c r="E56" s="58"/>
      <c r="F56" s="116">
        <v>0</v>
      </c>
      <c r="G56" s="59"/>
      <c r="H56" s="57"/>
      <c r="I56" s="116">
        <v>0</v>
      </c>
      <c r="J56" s="166">
        <v>51</v>
      </c>
      <c r="K56" s="184">
        <v>0</v>
      </c>
      <c r="L56" s="3">
        <v>48</v>
      </c>
      <c r="M56" s="265">
        <v>0</v>
      </c>
      <c r="N56" s="189"/>
      <c r="O56" s="184"/>
      <c r="P56" s="111">
        <f t="shared" si="3"/>
        <v>0</v>
      </c>
      <c r="Q56" s="10">
        <f t="shared" si="4"/>
        <v>0</v>
      </c>
    </row>
    <row r="57" spans="1:17" ht="13.5" customHeight="1">
      <c r="A57" s="215">
        <f t="shared" si="2"/>
        <v>54</v>
      </c>
      <c r="B57" s="114" t="s">
        <v>124</v>
      </c>
      <c r="C57" s="217">
        <v>1955</v>
      </c>
      <c r="D57" s="54"/>
      <c r="E57" s="58"/>
      <c r="F57" s="116">
        <v>0</v>
      </c>
      <c r="G57" s="59"/>
      <c r="H57" s="57"/>
      <c r="I57" s="116">
        <v>0</v>
      </c>
      <c r="J57" s="166">
        <v>64</v>
      </c>
      <c r="K57" s="184">
        <v>0</v>
      </c>
      <c r="L57" s="3">
        <v>49</v>
      </c>
      <c r="M57" s="265">
        <v>0</v>
      </c>
      <c r="N57" s="189"/>
      <c r="O57" s="184"/>
      <c r="P57" s="111">
        <f t="shared" si="3"/>
        <v>0</v>
      </c>
      <c r="Q57" s="10">
        <f t="shared" si="4"/>
        <v>0</v>
      </c>
    </row>
    <row r="58" spans="1:17" ht="13.5" customHeight="1">
      <c r="A58" s="215">
        <f t="shared" si="2"/>
        <v>55</v>
      </c>
      <c r="B58" s="114" t="s">
        <v>195</v>
      </c>
      <c r="C58" s="217">
        <v>1999</v>
      </c>
      <c r="D58" s="54"/>
      <c r="E58" s="58"/>
      <c r="F58" s="116">
        <v>0</v>
      </c>
      <c r="G58" s="59"/>
      <c r="H58" s="57"/>
      <c r="I58" s="116">
        <v>0</v>
      </c>
      <c r="J58" s="166">
        <v>52</v>
      </c>
      <c r="K58" s="184">
        <v>0</v>
      </c>
      <c r="L58" s="3">
        <v>50</v>
      </c>
      <c r="M58" s="265">
        <v>0</v>
      </c>
      <c r="N58" s="189"/>
      <c r="O58" s="184"/>
      <c r="P58" s="111">
        <f t="shared" si="3"/>
        <v>0</v>
      </c>
      <c r="Q58" s="10">
        <f t="shared" si="4"/>
        <v>0</v>
      </c>
    </row>
    <row r="59" spans="1:17" ht="13.5" customHeight="1">
      <c r="A59" s="215">
        <f t="shared" si="2"/>
        <v>56</v>
      </c>
      <c r="B59" s="114" t="s">
        <v>160</v>
      </c>
      <c r="C59" s="217">
        <v>1976</v>
      </c>
      <c r="D59" s="54"/>
      <c r="E59" s="58"/>
      <c r="F59" s="116">
        <v>0</v>
      </c>
      <c r="G59" s="59"/>
      <c r="H59" s="57"/>
      <c r="I59" s="116">
        <v>0</v>
      </c>
      <c r="J59" s="166">
        <v>62</v>
      </c>
      <c r="K59" s="184">
        <v>0</v>
      </c>
      <c r="L59" s="3">
        <v>51</v>
      </c>
      <c r="M59" s="265">
        <v>0</v>
      </c>
      <c r="N59" s="189"/>
      <c r="O59" s="184"/>
      <c r="P59" s="111">
        <f t="shared" si="3"/>
        <v>0</v>
      </c>
      <c r="Q59" s="10">
        <f t="shared" si="4"/>
        <v>0</v>
      </c>
    </row>
    <row r="60" spans="1:17" s="177" customFormat="1" ht="13.5" customHeight="1">
      <c r="A60" s="215">
        <f t="shared" si="2"/>
        <v>57</v>
      </c>
      <c r="B60" s="114" t="s">
        <v>128</v>
      </c>
      <c r="C60" s="220">
        <v>1980</v>
      </c>
      <c r="D60" s="54"/>
      <c r="E60" s="58"/>
      <c r="F60" s="116">
        <v>0</v>
      </c>
      <c r="G60" s="59"/>
      <c r="H60" s="57"/>
      <c r="I60" s="116">
        <v>0</v>
      </c>
      <c r="J60" s="166">
        <v>61</v>
      </c>
      <c r="K60" s="184">
        <v>0</v>
      </c>
      <c r="L60" s="3">
        <v>52</v>
      </c>
      <c r="M60" s="265">
        <v>0</v>
      </c>
      <c r="N60" s="189"/>
      <c r="O60" s="184"/>
      <c r="P60" s="111">
        <f t="shared" si="3"/>
        <v>0</v>
      </c>
      <c r="Q60" s="10">
        <f t="shared" si="4"/>
        <v>0</v>
      </c>
    </row>
    <row r="61" spans="1:17" ht="13.5" customHeight="1">
      <c r="A61" s="215">
        <f t="shared" si="2"/>
        <v>58</v>
      </c>
      <c r="B61" s="114" t="s">
        <v>130</v>
      </c>
      <c r="C61" s="217">
        <v>1999</v>
      </c>
      <c r="D61" s="54"/>
      <c r="E61" s="58"/>
      <c r="F61" s="116">
        <v>0</v>
      </c>
      <c r="G61" s="59"/>
      <c r="H61" s="57"/>
      <c r="I61" s="116">
        <v>0</v>
      </c>
      <c r="J61" s="166">
        <v>59</v>
      </c>
      <c r="K61" s="184">
        <v>0</v>
      </c>
      <c r="L61" s="3">
        <v>53</v>
      </c>
      <c r="M61" s="265">
        <v>0</v>
      </c>
      <c r="N61" s="189"/>
      <c r="O61" s="184"/>
      <c r="P61" s="111">
        <f t="shared" si="3"/>
        <v>0</v>
      </c>
      <c r="Q61" s="10">
        <f t="shared" si="4"/>
        <v>0</v>
      </c>
    </row>
    <row r="62" spans="1:17" s="177" customFormat="1" ht="13.5" customHeight="1">
      <c r="A62" s="215">
        <f t="shared" si="2"/>
        <v>59</v>
      </c>
      <c r="B62" s="114" t="s">
        <v>157</v>
      </c>
      <c r="C62" s="219">
        <v>1996</v>
      </c>
      <c r="D62" s="54"/>
      <c r="E62" s="58"/>
      <c r="F62" s="116">
        <v>0</v>
      </c>
      <c r="G62" s="59"/>
      <c r="H62" s="57"/>
      <c r="I62" s="116">
        <v>0</v>
      </c>
      <c r="J62" s="166">
        <v>48</v>
      </c>
      <c r="K62" s="184">
        <v>0</v>
      </c>
      <c r="L62" s="3">
        <v>54</v>
      </c>
      <c r="M62" s="265">
        <v>0</v>
      </c>
      <c r="N62" s="189"/>
      <c r="O62" s="184"/>
      <c r="P62" s="111">
        <f t="shared" si="3"/>
        <v>0</v>
      </c>
      <c r="Q62" s="10">
        <f t="shared" si="4"/>
        <v>0</v>
      </c>
    </row>
    <row r="63" spans="1:17" s="177" customFormat="1" ht="13.5" customHeight="1">
      <c r="A63" s="215">
        <f t="shared" si="2"/>
        <v>60</v>
      </c>
      <c r="B63" s="114" t="s">
        <v>121</v>
      </c>
      <c r="C63" s="217">
        <v>1996</v>
      </c>
      <c r="D63" s="54"/>
      <c r="E63" s="58"/>
      <c r="F63" s="116">
        <v>0</v>
      </c>
      <c r="G63" s="59"/>
      <c r="H63" s="57"/>
      <c r="I63" s="116">
        <v>0</v>
      </c>
      <c r="J63" s="166">
        <v>42</v>
      </c>
      <c r="K63" s="184">
        <v>0</v>
      </c>
      <c r="L63" s="3">
        <v>56</v>
      </c>
      <c r="M63" s="265">
        <v>0</v>
      </c>
      <c r="N63" s="189"/>
      <c r="O63" s="184"/>
      <c r="P63" s="111">
        <f t="shared" si="3"/>
        <v>0</v>
      </c>
      <c r="Q63" s="10">
        <f t="shared" si="4"/>
        <v>0</v>
      </c>
    </row>
    <row r="64" spans="1:17" s="177" customFormat="1" ht="13.5" customHeight="1">
      <c r="A64" s="215">
        <f t="shared" si="2"/>
        <v>61</v>
      </c>
      <c r="B64" s="114" t="s">
        <v>184</v>
      </c>
      <c r="C64" s="217">
        <v>1996</v>
      </c>
      <c r="D64" s="54"/>
      <c r="E64" s="58"/>
      <c r="F64" s="116">
        <v>0</v>
      </c>
      <c r="G64" s="59"/>
      <c r="H64" s="57"/>
      <c r="I64" s="266">
        <v>0</v>
      </c>
      <c r="J64" s="180">
        <v>63</v>
      </c>
      <c r="K64" s="184">
        <v>0</v>
      </c>
      <c r="L64" s="3">
        <v>57</v>
      </c>
      <c r="M64" s="265">
        <v>0</v>
      </c>
      <c r="N64" s="185"/>
      <c r="O64" s="164"/>
      <c r="P64" s="111">
        <f t="shared" si="3"/>
        <v>0</v>
      </c>
      <c r="Q64" s="10">
        <f t="shared" si="4"/>
        <v>0</v>
      </c>
    </row>
    <row r="65" spans="1:17" s="177" customFormat="1" ht="13.5" customHeight="1">
      <c r="A65" s="215">
        <f t="shared" si="2"/>
        <v>62</v>
      </c>
      <c r="B65" s="114" t="s">
        <v>200</v>
      </c>
      <c r="C65" s="217">
        <v>1998</v>
      </c>
      <c r="D65" s="54"/>
      <c r="E65" s="58"/>
      <c r="F65" s="116">
        <v>0</v>
      </c>
      <c r="G65" s="59"/>
      <c r="H65" s="57"/>
      <c r="I65" s="266">
        <v>0</v>
      </c>
      <c r="J65" s="166">
        <v>66</v>
      </c>
      <c r="K65" s="184">
        <v>0</v>
      </c>
      <c r="L65" s="3">
        <v>59</v>
      </c>
      <c r="M65" s="265">
        <v>0</v>
      </c>
      <c r="N65" s="189"/>
      <c r="O65" s="184"/>
      <c r="P65" s="111">
        <f t="shared" si="3"/>
        <v>0</v>
      </c>
      <c r="Q65" s="10">
        <f t="shared" si="4"/>
        <v>0</v>
      </c>
    </row>
    <row r="66" spans="1:17" ht="13.5" customHeight="1">
      <c r="A66" s="215">
        <f t="shared" si="2"/>
        <v>63</v>
      </c>
      <c r="B66" s="114" t="s">
        <v>187</v>
      </c>
      <c r="C66" s="217">
        <v>1998</v>
      </c>
      <c r="D66" s="54"/>
      <c r="E66" s="58"/>
      <c r="F66" s="116">
        <v>0</v>
      </c>
      <c r="G66" s="59"/>
      <c r="H66" s="57"/>
      <c r="I66" s="266">
        <v>0</v>
      </c>
      <c r="J66" s="49">
        <v>55</v>
      </c>
      <c r="K66" s="184">
        <v>0</v>
      </c>
      <c r="L66" s="3">
        <v>60</v>
      </c>
      <c r="M66" s="265">
        <v>0</v>
      </c>
      <c r="N66" s="129"/>
      <c r="O66" s="76"/>
      <c r="P66" s="111">
        <f t="shared" si="3"/>
        <v>0</v>
      </c>
      <c r="Q66" s="10">
        <f t="shared" si="4"/>
        <v>0</v>
      </c>
    </row>
    <row r="67" spans="1:17" ht="13.5" customHeight="1">
      <c r="A67" s="215">
        <f t="shared" si="2"/>
        <v>64</v>
      </c>
      <c r="B67" s="114" t="s">
        <v>129</v>
      </c>
      <c r="C67" s="217">
        <v>1995</v>
      </c>
      <c r="D67" s="54"/>
      <c r="E67" s="58"/>
      <c r="F67" s="116">
        <v>0</v>
      </c>
      <c r="G67" s="59"/>
      <c r="H67" s="57"/>
      <c r="I67" s="266">
        <v>0</v>
      </c>
      <c r="J67" s="166">
        <v>47</v>
      </c>
      <c r="K67" s="184">
        <v>0</v>
      </c>
      <c r="L67" s="3">
        <v>61</v>
      </c>
      <c r="M67" s="265">
        <v>0</v>
      </c>
      <c r="N67" s="189"/>
      <c r="O67" s="184"/>
      <c r="P67" s="111">
        <f t="shared" si="3"/>
        <v>0</v>
      </c>
      <c r="Q67" s="10">
        <f t="shared" si="4"/>
        <v>0</v>
      </c>
    </row>
    <row r="68" spans="1:17" ht="13.5" customHeight="1">
      <c r="A68" s="215">
        <f t="shared" si="2"/>
        <v>65</v>
      </c>
      <c r="B68" s="114" t="s">
        <v>162</v>
      </c>
      <c r="C68" s="217">
        <v>1986</v>
      </c>
      <c r="D68" s="54"/>
      <c r="E68" s="58"/>
      <c r="F68" s="116">
        <v>0</v>
      </c>
      <c r="G68" s="59"/>
      <c r="H68" s="57"/>
      <c r="I68" s="266">
        <v>0</v>
      </c>
      <c r="J68" s="180">
        <v>69</v>
      </c>
      <c r="K68" s="184">
        <v>0</v>
      </c>
      <c r="L68" s="3">
        <v>62</v>
      </c>
      <c r="M68" s="276">
        <v>0</v>
      </c>
      <c r="N68" s="189"/>
      <c r="O68" s="184"/>
      <c r="P68" s="186">
        <f aca="true" t="shared" si="5" ref="P68:P81">SUM(F68,I68,K68,M68,O68)</f>
        <v>0</v>
      </c>
      <c r="Q68" s="187">
        <f aca="true" t="shared" si="6" ref="Q68:Q81">P68-MIN(F68,I68,K68,M68,O68)</f>
        <v>0</v>
      </c>
    </row>
    <row r="69" spans="1:17" ht="13.5" customHeight="1">
      <c r="A69" s="215">
        <f t="shared" si="2"/>
        <v>66</v>
      </c>
      <c r="B69" s="114" t="s">
        <v>161</v>
      </c>
      <c r="C69" s="217">
        <v>1998</v>
      </c>
      <c r="D69" s="54"/>
      <c r="E69" s="58"/>
      <c r="F69" s="116">
        <v>0</v>
      </c>
      <c r="G69" s="59"/>
      <c r="H69" s="57"/>
      <c r="I69" s="266">
        <v>0</v>
      </c>
      <c r="J69" s="166">
        <v>53</v>
      </c>
      <c r="K69" s="184">
        <v>0</v>
      </c>
      <c r="L69" s="3">
        <v>63</v>
      </c>
      <c r="M69" s="265">
        <v>0</v>
      </c>
      <c r="N69" s="189"/>
      <c r="O69" s="184"/>
      <c r="P69" s="111">
        <f t="shared" si="5"/>
        <v>0</v>
      </c>
      <c r="Q69" s="10">
        <f t="shared" si="6"/>
        <v>0</v>
      </c>
    </row>
    <row r="70" spans="1:17" ht="13.5" customHeight="1">
      <c r="A70" s="215">
        <f t="shared" si="2"/>
        <v>67</v>
      </c>
      <c r="B70" s="114" t="s">
        <v>159</v>
      </c>
      <c r="C70" s="220">
        <v>1978</v>
      </c>
      <c r="D70" s="54"/>
      <c r="E70" s="58"/>
      <c r="F70" s="116">
        <v>0</v>
      </c>
      <c r="G70" s="59"/>
      <c r="H70" s="57"/>
      <c r="I70" s="266">
        <v>0</v>
      </c>
      <c r="J70" s="166">
        <v>57</v>
      </c>
      <c r="K70" s="184">
        <v>0</v>
      </c>
      <c r="L70" s="3">
        <v>65</v>
      </c>
      <c r="M70" s="265">
        <v>0</v>
      </c>
      <c r="N70" s="189"/>
      <c r="O70" s="184"/>
      <c r="P70" s="186">
        <f t="shared" si="5"/>
        <v>0</v>
      </c>
      <c r="Q70" s="187">
        <f t="shared" si="6"/>
        <v>0</v>
      </c>
    </row>
    <row r="71" spans="1:17" ht="13.5" customHeight="1">
      <c r="A71" s="215">
        <f t="shared" si="2"/>
        <v>68</v>
      </c>
      <c r="B71" s="114" t="s">
        <v>189</v>
      </c>
      <c r="C71" s="220">
        <v>1992</v>
      </c>
      <c r="D71" s="54"/>
      <c r="E71" s="58"/>
      <c r="F71" s="116">
        <v>0</v>
      </c>
      <c r="G71" s="59"/>
      <c r="H71" s="57"/>
      <c r="I71" s="266">
        <v>0</v>
      </c>
      <c r="J71" s="166">
        <v>68</v>
      </c>
      <c r="K71" s="184">
        <v>0</v>
      </c>
      <c r="L71" s="3">
        <v>66</v>
      </c>
      <c r="M71" s="265">
        <v>0</v>
      </c>
      <c r="N71" s="189"/>
      <c r="O71" s="184"/>
      <c r="P71" s="111">
        <f t="shared" si="5"/>
        <v>0</v>
      </c>
      <c r="Q71" s="10">
        <f t="shared" si="6"/>
        <v>0</v>
      </c>
    </row>
    <row r="72" spans="1:17" ht="13.5" customHeight="1">
      <c r="A72" s="215">
        <f aca="true" t="shared" si="7" ref="A72:A82">A71+1</f>
        <v>69</v>
      </c>
      <c r="B72" s="114" t="s">
        <v>194</v>
      </c>
      <c r="C72" s="220">
        <v>1998</v>
      </c>
      <c r="D72" s="54"/>
      <c r="E72" s="58"/>
      <c r="F72" s="116">
        <v>0</v>
      </c>
      <c r="G72" s="59"/>
      <c r="H72" s="57"/>
      <c r="I72" s="266">
        <v>0</v>
      </c>
      <c r="J72" s="166">
        <v>56</v>
      </c>
      <c r="K72" s="184">
        <v>0</v>
      </c>
      <c r="L72" s="3">
        <v>67</v>
      </c>
      <c r="M72" s="265">
        <v>0</v>
      </c>
      <c r="N72" s="189"/>
      <c r="O72" s="184"/>
      <c r="P72" s="111">
        <f t="shared" si="5"/>
        <v>0</v>
      </c>
      <c r="Q72" s="10">
        <f t="shared" si="6"/>
        <v>0</v>
      </c>
    </row>
    <row r="73" spans="1:17" ht="13.5" customHeight="1">
      <c r="A73" s="215">
        <f t="shared" si="7"/>
        <v>70</v>
      </c>
      <c r="B73" s="114" t="s">
        <v>196</v>
      </c>
      <c r="C73" s="217">
        <v>1998</v>
      </c>
      <c r="D73" s="54"/>
      <c r="E73" s="58"/>
      <c r="F73" s="116">
        <v>0</v>
      </c>
      <c r="G73" s="59"/>
      <c r="H73" s="57"/>
      <c r="I73" s="266">
        <v>0</v>
      </c>
      <c r="J73" s="59"/>
      <c r="K73" s="116">
        <v>0</v>
      </c>
      <c r="L73" s="3">
        <v>68</v>
      </c>
      <c r="M73" s="265">
        <v>0</v>
      </c>
      <c r="N73" s="189"/>
      <c r="O73" s="184"/>
      <c r="P73" s="111">
        <f t="shared" si="5"/>
        <v>0</v>
      </c>
      <c r="Q73" s="10">
        <f t="shared" si="6"/>
        <v>0</v>
      </c>
    </row>
    <row r="74" spans="1:17" ht="13.5" customHeight="1">
      <c r="A74" s="215">
        <f t="shared" si="7"/>
        <v>71</v>
      </c>
      <c r="B74" s="114" t="s">
        <v>188</v>
      </c>
      <c r="C74" s="217">
        <v>1980</v>
      </c>
      <c r="D74" s="54"/>
      <c r="E74" s="58"/>
      <c r="F74" s="116">
        <v>0</v>
      </c>
      <c r="G74" s="59"/>
      <c r="H74" s="57"/>
      <c r="I74" s="266">
        <v>0</v>
      </c>
      <c r="J74" s="270">
        <v>70</v>
      </c>
      <c r="K74" s="184">
        <v>0</v>
      </c>
      <c r="L74" s="3">
        <v>69</v>
      </c>
      <c r="M74" s="184">
        <v>0</v>
      </c>
      <c r="N74" s="113"/>
      <c r="O74" s="36"/>
      <c r="P74" s="111">
        <f t="shared" si="5"/>
        <v>0</v>
      </c>
      <c r="Q74" s="10">
        <f t="shared" si="6"/>
        <v>0</v>
      </c>
    </row>
    <row r="75" spans="1:17" ht="13.5" customHeight="1">
      <c r="A75" s="215"/>
      <c r="B75" s="115" t="s">
        <v>192</v>
      </c>
      <c r="C75" s="221">
        <v>1997</v>
      </c>
      <c r="D75" s="54"/>
      <c r="E75" s="58"/>
      <c r="F75" s="116">
        <v>0</v>
      </c>
      <c r="G75" s="59"/>
      <c r="H75" s="57"/>
      <c r="I75" s="116">
        <v>0</v>
      </c>
      <c r="J75" s="59"/>
      <c r="K75" s="116">
        <v>0</v>
      </c>
      <c r="L75" s="3">
        <v>70</v>
      </c>
      <c r="M75" s="275">
        <v>0</v>
      </c>
      <c r="N75" s="189"/>
      <c r="O75" s="184"/>
      <c r="P75" s="111">
        <f>SUM(F75,I75,K75,M75,O75)</f>
        <v>0</v>
      </c>
      <c r="Q75" s="10">
        <f>P75-MIN(F75,I75,K75,M75,O75)</f>
        <v>0</v>
      </c>
    </row>
    <row r="76" spans="1:17" ht="13.5" customHeight="1">
      <c r="A76" s="215">
        <f>A74+1</f>
        <v>72</v>
      </c>
      <c r="B76" s="114" t="s">
        <v>198</v>
      </c>
      <c r="C76" s="217">
        <v>1998</v>
      </c>
      <c r="D76" s="54"/>
      <c r="E76" s="58"/>
      <c r="F76" s="116">
        <v>0</v>
      </c>
      <c r="G76" s="59"/>
      <c r="H76" s="57"/>
      <c r="I76" s="266">
        <v>0</v>
      </c>
      <c r="J76" s="49" t="s">
        <v>131</v>
      </c>
      <c r="K76" s="275">
        <v>0</v>
      </c>
      <c r="L76" s="3">
        <v>71</v>
      </c>
      <c r="M76" s="265">
        <v>0</v>
      </c>
      <c r="N76" s="189"/>
      <c r="O76" s="184"/>
      <c r="P76" s="111">
        <f t="shared" si="5"/>
        <v>0</v>
      </c>
      <c r="Q76" s="10">
        <f t="shared" si="6"/>
        <v>0</v>
      </c>
    </row>
    <row r="77" spans="1:17" ht="13.5" customHeight="1">
      <c r="A77" s="215">
        <f t="shared" si="7"/>
        <v>73</v>
      </c>
      <c r="B77" s="114" t="s">
        <v>185</v>
      </c>
      <c r="C77" s="217">
        <v>1997</v>
      </c>
      <c r="D77" s="54"/>
      <c r="E77" s="58"/>
      <c r="F77" s="116">
        <v>0</v>
      </c>
      <c r="G77" s="59"/>
      <c r="H77" s="57"/>
      <c r="I77" s="266">
        <v>0</v>
      </c>
      <c r="J77" s="59"/>
      <c r="K77" s="116">
        <v>0</v>
      </c>
      <c r="L77" s="3">
        <v>72</v>
      </c>
      <c r="M77" s="265">
        <v>0</v>
      </c>
      <c r="N77" s="185"/>
      <c r="O77" s="164"/>
      <c r="P77" s="111">
        <f t="shared" si="5"/>
        <v>0</v>
      </c>
      <c r="Q77" s="10">
        <f t="shared" si="6"/>
        <v>0</v>
      </c>
    </row>
    <row r="78" spans="1:17" ht="13.5" customHeight="1">
      <c r="A78" s="215">
        <f t="shared" si="7"/>
        <v>74</v>
      </c>
      <c r="B78" s="114" t="s">
        <v>163</v>
      </c>
      <c r="C78" s="217">
        <v>1998</v>
      </c>
      <c r="D78" s="54"/>
      <c r="E78" s="58"/>
      <c r="F78" s="116">
        <v>0</v>
      </c>
      <c r="G78" s="59"/>
      <c r="H78" s="57"/>
      <c r="I78" s="266">
        <v>0</v>
      </c>
      <c r="J78" s="49">
        <v>65</v>
      </c>
      <c r="K78" s="184">
        <v>0</v>
      </c>
      <c r="L78" s="49" t="s">
        <v>131</v>
      </c>
      <c r="M78" s="268">
        <v>0</v>
      </c>
      <c r="N78" s="97"/>
      <c r="O78" s="76"/>
      <c r="P78" s="111">
        <f t="shared" si="5"/>
        <v>0</v>
      </c>
      <c r="Q78" s="10">
        <f t="shared" si="6"/>
        <v>0</v>
      </c>
    </row>
    <row r="79" spans="1:17" ht="13.5" customHeight="1">
      <c r="A79" s="215">
        <f t="shared" si="7"/>
        <v>75</v>
      </c>
      <c r="B79" s="114" t="s">
        <v>199</v>
      </c>
      <c r="C79" s="217">
        <v>1998</v>
      </c>
      <c r="D79" s="54"/>
      <c r="E79" s="58"/>
      <c r="F79" s="116">
        <v>0</v>
      </c>
      <c r="G79" s="59"/>
      <c r="H79" s="57"/>
      <c r="I79" s="266">
        <v>0</v>
      </c>
      <c r="J79" s="166">
        <v>72</v>
      </c>
      <c r="K79" s="184">
        <v>0</v>
      </c>
      <c r="L79" s="49" t="s">
        <v>131</v>
      </c>
      <c r="M79" s="268">
        <v>0</v>
      </c>
      <c r="N79" s="189"/>
      <c r="O79" s="184"/>
      <c r="P79" s="111">
        <f t="shared" si="5"/>
        <v>0</v>
      </c>
      <c r="Q79" s="10">
        <f t="shared" si="6"/>
        <v>0</v>
      </c>
    </row>
    <row r="80" spans="1:17" ht="13.5" customHeight="1">
      <c r="A80" s="215">
        <f t="shared" si="7"/>
        <v>76</v>
      </c>
      <c r="B80" s="114" t="s">
        <v>191</v>
      </c>
      <c r="C80" s="217">
        <v>1998</v>
      </c>
      <c r="D80" s="54"/>
      <c r="E80" s="58"/>
      <c r="F80" s="116">
        <v>0</v>
      </c>
      <c r="G80" s="59"/>
      <c r="H80" s="57"/>
      <c r="I80" s="266">
        <v>0</v>
      </c>
      <c r="J80" s="49" t="s">
        <v>131</v>
      </c>
      <c r="K80" s="275">
        <v>0</v>
      </c>
      <c r="L80" s="49" t="s">
        <v>131</v>
      </c>
      <c r="M80" s="275">
        <v>0</v>
      </c>
      <c r="N80" s="189"/>
      <c r="O80" s="184"/>
      <c r="P80" s="111">
        <f t="shared" si="5"/>
        <v>0</v>
      </c>
      <c r="Q80" s="10">
        <f t="shared" si="6"/>
        <v>0</v>
      </c>
    </row>
    <row r="81" spans="1:17" ht="13.5" customHeight="1">
      <c r="A81" s="215">
        <f t="shared" si="7"/>
        <v>77</v>
      </c>
      <c r="B81" s="114" t="s">
        <v>201</v>
      </c>
      <c r="C81" s="217">
        <v>1999</v>
      </c>
      <c r="D81" s="54"/>
      <c r="E81" s="58"/>
      <c r="F81" s="116">
        <v>0</v>
      </c>
      <c r="G81" s="59"/>
      <c r="H81" s="57"/>
      <c r="I81" s="266">
        <v>0</v>
      </c>
      <c r="J81" s="59"/>
      <c r="K81" s="116">
        <v>0</v>
      </c>
      <c r="L81" s="49" t="s">
        <v>131</v>
      </c>
      <c r="M81" s="275">
        <v>0</v>
      </c>
      <c r="N81" s="189"/>
      <c r="O81" s="184"/>
      <c r="P81" s="111">
        <f t="shared" si="5"/>
        <v>0</v>
      </c>
      <c r="Q81" s="10">
        <f t="shared" si="6"/>
        <v>0</v>
      </c>
    </row>
    <row r="82" spans="1:17" ht="13.5" customHeight="1">
      <c r="A82" s="215">
        <f t="shared" si="7"/>
        <v>78</v>
      </c>
      <c r="B82" s="114" t="s">
        <v>205</v>
      </c>
      <c r="C82" s="221">
        <v>1958</v>
      </c>
      <c r="D82" s="54"/>
      <c r="E82" s="58"/>
      <c r="F82" s="116">
        <v>0</v>
      </c>
      <c r="G82" s="59"/>
      <c r="H82" s="57"/>
      <c r="I82" s="116">
        <v>0</v>
      </c>
      <c r="J82" s="166">
        <v>60</v>
      </c>
      <c r="K82" s="184">
        <v>0</v>
      </c>
      <c r="L82" s="90" t="s">
        <v>204</v>
      </c>
      <c r="M82" s="277">
        <v>0</v>
      </c>
      <c r="N82" s="189"/>
      <c r="O82" s="184"/>
      <c r="P82" s="111">
        <f>SUM(F82,I82,K82,M82,O82)</f>
        <v>0</v>
      </c>
      <c r="Q82" s="10">
        <f>P82-MIN(F82,I82,K82,M82,O82)</f>
        <v>0</v>
      </c>
    </row>
    <row r="83" spans="1:9" ht="12.75">
      <c r="A83" s="4"/>
      <c r="B83" s="18"/>
      <c r="C83" s="4"/>
      <c r="D83" s="4"/>
      <c r="E83" s="4"/>
      <c r="F83" s="117"/>
      <c r="G83" s="4"/>
      <c r="H83" s="4"/>
      <c r="I83" s="117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4"/>
  <sheetViews>
    <sheetView zoomScale="120" zoomScaleNormal="120" zoomScalePageLayoutView="130" workbookViewId="0" topLeftCell="A1">
      <selection activeCell="R22" sqref="R22"/>
    </sheetView>
  </sheetViews>
  <sheetFormatPr defaultColWidth="9.00390625" defaultRowHeight="12.75"/>
  <cols>
    <col min="1" max="1" width="6.125" style="1" customWidth="1"/>
    <col min="2" max="2" width="18.875" style="1" customWidth="1"/>
    <col min="3" max="3" width="6.75390625" style="1" customWidth="1"/>
    <col min="4" max="5" width="5.625" style="1" customWidth="1"/>
    <col min="6" max="6" width="5.75390625" style="1" customWidth="1"/>
    <col min="7" max="8" width="5.625" style="1" customWidth="1"/>
    <col min="9" max="9" width="5.75390625" style="1" customWidth="1"/>
    <col min="10" max="10" width="5.625" style="1" customWidth="1"/>
    <col min="11" max="11" width="5.75390625" style="1" customWidth="1"/>
    <col min="12" max="12" width="5.625" style="1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6" customFormat="1" ht="21.75" customHeight="1" thickBot="1">
      <c r="A1" s="327" t="s">
        <v>218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</row>
    <row r="2" spans="1:17" ht="39" customHeight="1" thickBot="1">
      <c r="A2" s="5"/>
      <c r="B2" s="4"/>
      <c r="C2" s="4"/>
      <c r="D2" s="312" t="s">
        <v>166</v>
      </c>
      <c r="E2" s="313"/>
      <c r="F2" s="314"/>
      <c r="G2" s="312" t="s">
        <v>167</v>
      </c>
      <c r="H2" s="313"/>
      <c r="I2" s="315"/>
      <c r="J2" s="316" t="s">
        <v>171</v>
      </c>
      <c r="K2" s="317"/>
      <c r="L2" s="318" t="s">
        <v>170</v>
      </c>
      <c r="M2" s="319"/>
      <c r="N2" s="320" t="s">
        <v>174</v>
      </c>
      <c r="O2" s="321"/>
      <c r="P2" s="44"/>
      <c r="Q2" s="15"/>
    </row>
    <row r="3" spans="1:17" ht="39" thickBot="1">
      <c r="A3" s="210" t="s">
        <v>8</v>
      </c>
      <c r="B3" s="211" t="s">
        <v>10</v>
      </c>
      <c r="C3" s="43" t="s">
        <v>94</v>
      </c>
      <c r="D3" s="13" t="s">
        <v>90</v>
      </c>
      <c r="E3" s="13" t="s">
        <v>92</v>
      </c>
      <c r="F3" s="19" t="s">
        <v>12</v>
      </c>
      <c r="G3" s="12" t="s">
        <v>90</v>
      </c>
      <c r="H3" s="13" t="s">
        <v>92</v>
      </c>
      <c r="I3" s="19" t="s">
        <v>12</v>
      </c>
      <c r="J3" s="13" t="s">
        <v>11</v>
      </c>
      <c r="K3" s="45" t="s">
        <v>12</v>
      </c>
      <c r="L3" s="12" t="s">
        <v>11</v>
      </c>
      <c r="M3" s="45" t="s">
        <v>12</v>
      </c>
      <c r="N3" s="12" t="s">
        <v>11</v>
      </c>
      <c r="O3" s="19" t="s">
        <v>12</v>
      </c>
      <c r="P3" s="79" t="s">
        <v>0</v>
      </c>
      <c r="Q3" s="253" t="s">
        <v>230</v>
      </c>
    </row>
    <row r="4" spans="1:17" ht="13.5" customHeight="1">
      <c r="A4" s="212">
        <f>1</f>
        <v>1</v>
      </c>
      <c r="B4" s="231" t="s">
        <v>88</v>
      </c>
      <c r="C4" s="226">
        <v>1987</v>
      </c>
      <c r="D4" s="161">
        <v>10</v>
      </c>
      <c r="E4" s="172">
        <v>3</v>
      </c>
      <c r="F4" s="173">
        <v>0</v>
      </c>
      <c r="G4" s="148">
        <v>2</v>
      </c>
      <c r="H4" s="172">
        <v>1</v>
      </c>
      <c r="I4" s="173">
        <v>0</v>
      </c>
      <c r="J4" s="224">
        <v>2</v>
      </c>
      <c r="K4" s="289">
        <v>55</v>
      </c>
      <c r="L4" s="174">
        <v>1</v>
      </c>
      <c r="M4" s="271">
        <v>60</v>
      </c>
      <c r="N4" s="209"/>
      <c r="O4" s="225"/>
      <c r="P4" s="186">
        <f aca="true" t="shared" si="0" ref="P4:P13">K4+M4+O4</f>
        <v>115</v>
      </c>
      <c r="Q4" s="187">
        <f>P4-MIN(K4,M4,O4)</f>
        <v>60</v>
      </c>
    </row>
    <row r="5" spans="1:17" ht="13.5" customHeight="1">
      <c r="A5" s="214">
        <f>A4+1</f>
        <v>2</v>
      </c>
      <c r="B5" s="232" t="s">
        <v>60</v>
      </c>
      <c r="C5" s="229">
        <v>1991</v>
      </c>
      <c r="D5" s="292"/>
      <c r="E5" s="292"/>
      <c r="F5" s="293">
        <v>0</v>
      </c>
      <c r="G5" s="295"/>
      <c r="H5" s="292"/>
      <c r="I5" s="293">
        <v>0</v>
      </c>
      <c r="J5" s="124">
        <v>1</v>
      </c>
      <c r="K5" s="71">
        <v>60</v>
      </c>
      <c r="L5" s="166">
        <v>2</v>
      </c>
      <c r="M5" s="72">
        <v>55</v>
      </c>
      <c r="N5" s="297"/>
      <c r="O5" s="222"/>
      <c r="P5" s="186">
        <f t="shared" si="0"/>
        <v>115</v>
      </c>
      <c r="Q5" s="187">
        <f aca="true" t="shared" si="1" ref="Q4:Q13">P5-MIN(K5,M5,O5)</f>
        <v>60</v>
      </c>
    </row>
    <row r="6" spans="1:17" s="177" customFormat="1" ht="13.5" customHeight="1">
      <c r="A6" s="214">
        <f aca="true" t="shared" si="2" ref="A6:A13">A5+1</f>
        <v>3</v>
      </c>
      <c r="B6" s="234" t="s">
        <v>28</v>
      </c>
      <c r="C6" s="230">
        <v>1994</v>
      </c>
      <c r="D6" s="56"/>
      <c r="E6" s="56"/>
      <c r="F6" s="293">
        <v>0</v>
      </c>
      <c r="G6" s="55"/>
      <c r="H6" s="89"/>
      <c r="I6" s="293">
        <v>0</v>
      </c>
      <c r="J6" s="291">
        <v>6</v>
      </c>
      <c r="K6" s="71">
        <v>39</v>
      </c>
      <c r="L6" s="110">
        <v>3</v>
      </c>
      <c r="M6" s="72">
        <v>50</v>
      </c>
      <c r="N6" s="183"/>
      <c r="O6" s="73"/>
      <c r="P6" s="186">
        <f t="shared" si="0"/>
        <v>89</v>
      </c>
      <c r="Q6" s="187">
        <f t="shared" si="1"/>
        <v>50</v>
      </c>
    </row>
    <row r="7" spans="1:17" s="177" customFormat="1" ht="13.5" customHeight="1">
      <c r="A7" s="214">
        <f t="shared" si="2"/>
        <v>4</v>
      </c>
      <c r="B7" s="233" t="s">
        <v>29</v>
      </c>
      <c r="C7" s="228">
        <v>1993</v>
      </c>
      <c r="D7" s="161">
        <v>9</v>
      </c>
      <c r="E7" s="175">
        <v>2</v>
      </c>
      <c r="F7" s="222">
        <v>0</v>
      </c>
      <c r="G7" s="148">
        <v>11</v>
      </c>
      <c r="H7" s="175">
        <v>3</v>
      </c>
      <c r="I7" s="222">
        <v>0</v>
      </c>
      <c r="J7" s="175">
        <v>3</v>
      </c>
      <c r="K7" s="71">
        <v>50</v>
      </c>
      <c r="L7" s="166">
        <v>6</v>
      </c>
      <c r="M7" s="72">
        <v>39</v>
      </c>
      <c r="N7" s="181"/>
      <c r="O7" s="176"/>
      <c r="P7" s="186">
        <f t="shared" si="0"/>
        <v>89</v>
      </c>
      <c r="Q7" s="187">
        <f t="shared" si="1"/>
        <v>50</v>
      </c>
    </row>
    <row r="8" spans="1:41" s="29" customFormat="1" ht="13.5" customHeight="1">
      <c r="A8" s="214">
        <f t="shared" si="2"/>
        <v>5</v>
      </c>
      <c r="B8" s="232" t="s">
        <v>54</v>
      </c>
      <c r="C8" s="229">
        <v>1996</v>
      </c>
      <c r="D8" s="150">
        <v>12</v>
      </c>
      <c r="E8" s="175">
        <v>4</v>
      </c>
      <c r="F8" s="294">
        <v>0</v>
      </c>
      <c r="G8" s="162">
        <v>12</v>
      </c>
      <c r="H8" s="223">
        <v>4</v>
      </c>
      <c r="I8" s="179">
        <v>0</v>
      </c>
      <c r="J8" s="306">
        <v>5</v>
      </c>
      <c r="K8" s="71">
        <v>42</v>
      </c>
      <c r="L8" s="110">
        <v>4</v>
      </c>
      <c r="M8" s="72">
        <v>45</v>
      </c>
      <c r="N8" s="182"/>
      <c r="O8" s="179"/>
      <c r="P8" s="186">
        <f t="shared" si="0"/>
        <v>87</v>
      </c>
      <c r="Q8" s="187">
        <f>P8-MIN(K8,M8,O8)</f>
        <v>45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17" ht="13.5" customHeight="1">
      <c r="A9" s="214">
        <f t="shared" si="2"/>
        <v>6</v>
      </c>
      <c r="B9" s="232" t="s">
        <v>27</v>
      </c>
      <c r="C9" s="227">
        <v>1989</v>
      </c>
      <c r="D9" s="150">
        <v>8</v>
      </c>
      <c r="E9" s="178">
        <v>1</v>
      </c>
      <c r="F9" s="294">
        <v>0</v>
      </c>
      <c r="G9" s="162">
        <v>9</v>
      </c>
      <c r="H9" s="296">
        <v>2</v>
      </c>
      <c r="I9" s="179">
        <v>0</v>
      </c>
      <c r="J9" s="223">
        <v>4</v>
      </c>
      <c r="K9" s="86">
        <v>45</v>
      </c>
      <c r="L9" s="180">
        <v>8</v>
      </c>
      <c r="M9" s="72">
        <v>33</v>
      </c>
      <c r="N9" s="181"/>
      <c r="O9" s="176"/>
      <c r="P9" s="186">
        <f t="shared" si="0"/>
        <v>78</v>
      </c>
      <c r="Q9" s="187">
        <f t="shared" si="1"/>
        <v>45</v>
      </c>
    </row>
    <row r="10" spans="1:17" ht="13.5" customHeight="1">
      <c r="A10" s="214">
        <f t="shared" si="2"/>
        <v>7</v>
      </c>
      <c r="B10" s="232" t="s">
        <v>103</v>
      </c>
      <c r="C10" s="229">
        <v>1998</v>
      </c>
      <c r="D10" s="56"/>
      <c r="E10" s="56"/>
      <c r="F10" s="125">
        <v>0</v>
      </c>
      <c r="G10" s="55"/>
      <c r="H10" s="89"/>
      <c r="I10" s="108">
        <v>0</v>
      </c>
      <c r="J10" s="290">
        <v>8</v>
      </c>
      <c r="K10" s="71">
        <v>33</v>
      </c>
      <c r="L10" s="110">
        <v>5</v>
      </c>
      <c r="M10" s="72">
        <v>42</v>
      </c>
      <c r="N10" s="110"/>
      <c r="O10" s="73"/>
      <c r="P10" s="186">
        <f t="shared" si="0"/>
        <v>75</v>
      </c>
      <c r="Q10" s="187">
        <f t="shared" si="1"/>
        <v>42</v>
      </c>
    </row>
    <row r="11" spans="1:17" ht="13.5" customHeight="1">
      <c r="A11" s="214">
        <f t="shared" si="2"/>
        <v>8</v>
      </c>
      <c r="B11" s="232" t="s">
        <v>134</v>
      </c>
      <c r="C11" s="229">
        <v>2000</v>
      </c>
      <c r="D11" s="56"/>
      <c r="E11" s="56"/>
      <c r="F11" s="108">
        <v>0</v>
      </c>
      <c r="G11" s="55"/>
      <c r="H11" s="109"/>
      <c r="I11" s="108">
        <v>0</v>
      </c>
      <c r="J11" s="124">
        <v>7</v>
      </c>
      <c r="K11" s="71">
        <v>36</v>
      </c>
      <c r="L11" s="110">
        <v>7</v>
      </c>
      <c r="M11" s="72">
        <v>36</v>
      </c>
      <c r="N11" s="110"/>
      <c r="O11" s="73"/>
      <c r="P11" s="186">
        <f t="shared" si="0"/>
        <v>72</v>
      </c>
      <c r="Q11" s="187">
        <f t="shared" si="1"/>
        <v>36</v>
      </c>
    </row>
    <row r="12" spans="1:17" ht="13.5" customHeight="1">
      <c r="A12" s="214">
        <f t="shared" si="2"/>
        <v>9</v>
      </c>
      <c r="B12" s="232" t="s">
        <v>52</v>
      </c>
      <c r="C12" s="227">
        <v>1998</v>
      </c>
      <c r="D12" s="56"/>
      <c r="E12" s="56"/>
      <c r="F12" s="108">
        <v>0</v>
      </c>
      <c r="G12" s="55"/>
      <c r="H12" s="109"/>
      <c r="I12" s="108">
        <v>0</v>
      </c>
      <c r="J12" s="81">
        <v>9</v>
      </c>
      <c r="K12" s="71">
        <v>30</v>
      </c>
      <c r="L12" s="110">
        <v>9</v>
      </c>
      <c r="M12" s="72">
        <v>30</v>
      </c>
      <c r="N12" s="110"/>
      <c r="O12" s="73"/>
      <c r="P12" s="186">
        <f t="shared" si="0"/>
        <v>60</v>
      </c>
      <c r="Q12" s="187">
        <f t="shared" si="1"/>
        <v>30</v>
      </c>
    </row>
    <row r="13" spans="1:17" ht="13.5" customHeight="1">
      <c r="A13" s="214">
        <f t="shared" si="2"/>
        <v>10</v>
      </c>
      <c r="B13" s="232" t="s">
        <v>219</v>
      </c>
      <c r="C13" s="227">
        <v>1998</v>
      </c>
      <c r="D13" s="56"/>
      <c r="E13" s="56"/>
      <c r="F13" s="108">
        <v>0</v>
      </c>
      <c r="G13" s="55"/>
      <c r="H13" s="109"/>
      <c r="I13" s="108">
        <v>0</v>
      </c>
      <c r="J13" s="291">
        <v>10</v>
      </c>
      <c r="K13" s="86">
        <v>27</v>
      </c>
      <c r="L13" s="49" t="s">
        <v>131</v>
      </c>
      <c r="M13" s="72">
        <v>0</v>
      </c>
      <c r="N13" s="110"/>
      <c r="O13" s="73"/>
      <c r="P13" s="186">
        <f t="shared" si="0"/>
        <v>27</v>
      </c>
      <c r="Q13" s="187">
        <f t="shared" si="1"/>
        <v>27</v>
      </c>
    </row>
    <row r="14" spans="1:1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2012-09-27T17:09:06Z</cp:lastPrinted>
  <dcterms:created xsi:type="dcterms:W3CDTF">2010-04-15T16:52:06Z</dcterms:created>
  <dcterms:modified xsi:type="dcterms:W3CDTF">2013-05-20T04:12:19Z</dcterms:modified>
  <cp:category/>
  <cp:version/>
  <cp:contentType/>
  <cp:contentStatus/>
</cp:coreProperties>
</file>