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ECF"/>
  <workbookPr/>
  <bookViews>
    <workbookView xWindow="14145" yWindow="65416" windowWidth="14235" windowHeight="14115" tabRatio="784" activeTab="0"/>
  </bookViews>
  <sheets>
    <sheet name="С1М" sheetId="1" r:id="rId1"/>
    <sheet name="К1Ж" sheetId="2" r:id="rId2"/>
    <sheet name="С2М" sheetId="3" r:id="rId3"/>
    <sheet name="К1М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G10" authorId="0">
      <text>
        <r>
          <rPr>
            <b/>
            <sz val="9"/>
            <rFont val="Tahoma"/>
            <family val="2"/>
          </rPr>
          <t>в группе А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А</t>
        </r>
      </text>
    </comment>
    <comment ref="D12" authorId="0">
      <text>
        <r>
          <rPr>
            <b/>
            <sz val="9"/>
            <rFont val="Tahoma"/>
            <family val="2"/>
          </rPr>
          <t>в группе А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9" authorId="0">
      <text>
        <r>
          <rPr>
            <b/>
            <sz val="9"/>
            <rFont val="Tahoma"/>
            <family val="2"/>
          </rPr>
          <t>в группе А</t>
        </r>
      </text>
    </comment>
    <comment ref="G12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<sst xmlns="http://schemas.openxmlformats.org/spreadsheetml/2006/main" count="155" uniqueCount="77">
  <si>
    <t>Текущий рейтинг</t>
  </si>
  <si>
    <t>Шестак Мария</t>
  </si>
  <si>
    <t xml:space="preserve">Ковальков Павел   Богданов Артём    </t>
  </si>
  <si>
    <t>Место в ТР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</si>
  <si>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</si>
  <si>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</si>
  <si>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</si>
  <si>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</si>
  <si>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</si>
  <si>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</si>
  <si>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</si>
  <si>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</si>
  <si>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</si>
  <si>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</si>
  <si>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</si>
  <si>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</si>
  <si>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Шангареев Денис  Праухин Михаил</t>
  </si>
  <si>
    <t>Гоголев Дмитрий</t>
  </si>
  <si>
    <t>Легин Денис</t>
  </si>
  <si>
    <t>Корпачёв Денис</t>
  </si>
  <si>
    <t>Губенко Никита</t>
  </si>
  <si>
    <t>Кирьянов Алексей</t>
  </si>
  <si>
    <t>Шим Артём</t>
  </si>
  <si>
    <t>Прожерин Артём</t>
  </si>
  <si>
    <t>Доронин Евгений</t>
  </si>
  <si>
    <t>Эйгель Павел</t>
  </si>
  <si>
    <t>Власова Ксения</t>
  </si>
  <si>
    <t>Никольская Мария</t>
  </si>
  <si>
    <t>Деревянко Наталья</t>
  </si>
  <si>
    <t>Мухгалеева Полина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</si>
  <si>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</si>
  <si>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</si>
  <si>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</si>
  <si>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</si>
  <si>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</si>
  <si>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Козич Владимир</t>
  </si>
  <si>
    <t>Герасимов Иван</t>
  </si>
  <si>
    <t>Бояркин Даниил</t>
  </si>
  <si>
    <t>Снегирёв Юрий</t>
  </si>
  <si>
    <t>Максимов Виталий</t>
  </si>
  <si>
    <t>Кочеев Михаил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</si>
  <si>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</si>
  <si>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</si>
  <si>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</si>
  <si>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</si>
  <si>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</si>
  <si>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место в МС</t>
  </si>
  <si>
    <t>место среди РС</t>
  </si>
  <si>
    <t>год  рожд.</t>
  </si>
  <si>
    <t>Шабанов Максим</t>
  </si>
  <si>
    <t>DNF</t>
  </si>
  <si>
    <t>очки к МС (без одного)</t>
  </si>
  <si>
    <t>1994     1995</t>
  </si>
  <si>
    <t>Тимаков Дмитрий</t>
  </si>
  <si>
    <t>Зубов Дмитрий</t>
  </si>
  <si>
    <t>Татранский слалом 10.05.2013</t>
  </si>
  <si>
    <t>Татранский слалом 11.05.2013</t>
  </si>
  <si>
    <t>ОБЩИЙ  РЕЙТИНГ   в классе С1М  на  12.05.2013</t>
  </si>
  <si>
    <t>Богданов Артём</t>
  </si>
  <si>
    <t>Храмцов Дмитрий</t>
  </si>
  <si>
    <t>Кубок России 18.05.2013</t>
  </si>
  <si>
    <t>Кубок России 17.05.2013</t>
  </si>
  <si>
    <t>-</t>
  </si>
  <si>
    <t>ОБЩИЙ  РЕЙТИНГ   в классе К1Ж  на  12.05.2013</t>
  </si>
  <si>
    <t>ОБЩИЙ  РЕЙТИНГ   в классе С2  на   12.05.2013</t>
  </si>
  <si>
    <t>ОБЩИЙ  РЕЙТИНГ   в классе К1М  на  12.05.2013</t>
  </si>
  <si>
    <t>Тузов Андрей</t>
  </si>
  <si>
    <t>Чемпионат России  02.09.2013</t>
  </si>
  <si>
    <t>Баранов Николай    Шарый Александр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</si>
  <si>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</si>
  <si>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</si>
  <si>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</si>
  <si>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</si>
  <si>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Кандауров Анатолий</t>
  </si>
  <si>
    <t>Чук Максим</t>
  </si>
  <si>
    <t>1997       1996</t>
  </si>
  <si>
    <t>1998       1998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</si>
</sst>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32" borderId="23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right"/>
    </xf>
    <xf numFmtId="0" fontId="3" fillId="32" borderId="22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6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46" fillId="0" borderId="32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6" fillId="0" borderId="21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33" borderId="23" xfId="0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/>
    </xf>
    <xf numFmtId="0" fontId="3" fillId="32" borderId="34" xfId="0" applyNumberFormat="1" applyFont="1" applyFill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33" borderId="23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" fontId="1" fillId="32" borderId="14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6" fillId="32" borderId="22" xfId="0" applyFont="1" applyFill="1" applyBorder="1" applyAlignment="1">
      <alignment horizontal="right" vertical="center"/>
    </xf>
    <xf numFmtId="0" fontId="46" fillId="32" borderId="23" xfId="0" applyFont="1" applyFill="1" applyBorder="1" applyAlignment="1">
      <alignment horizontal="right" vertical="center"/>
    </xf>
    <xf numFmtId="0" fontId="5" fillId="32" borderId="39" xfId="0" applyFont="1" applyFill="1" applyBorder="1" applyAlignment="1">
      <alignment horizontal="right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1" fontId="1" fillId="33" borderId="42" xfId="0" applyNumberFormat="1" applyFont="1" applyFill="1" applyBorder="1" applyAlignment="1">
      <alignment horizontal="center" vertical="center" wrapText="1"/>
    </xf>
    <xf numFmtId="1" fontId="1" fillId="32" borderId="4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2" fillId="32" borderId="25" xfId="0" applyNumberFormat="1" applyFont="1" applyFill="1" applyBorder="1" applyAlignment="1">
      <alignment vertical="center" wrapText="1"/>
    </xf>
    <xf numFmtId="49" fontId="2" fillId="32" borderId="44" xfId="0" applyNumberFormat="1" applyFont="1" applyFill="1" applyBorder="1" applyAlignment="1">
      <alignment vertical="center" wrapText="1"/>
    </xf>
    <xf numFmtId="49" fontId="2" fillId="32" borderId="25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27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3" fillId="0" borderId="12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0" fontId="46" fillId="0" borderId="46" xfId="0" applyFont="1" applyBorder="1" applyAlignment="1">
      <alignment horizontal="right"/>
    </xf>
    <xf numFmtId="0" fontId="1" fillId="0" borderId="36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right"/>
    </xf>
    <xf numFmtId="0" fontId="47" fillId="33" borderId="30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32" borderId="25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165" fontId="4" fillId="0" borderId="35" xfId="62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35" xfId="6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20" zoomScaleNormal="120" zoomScalePageLayoutView="0" workbookViewId="0" topLeftCell="A1">
      <selection activeCell="S30" sqref="S30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2" customWidth="1"/>
    <col min="4" max="5" width="5.625" style="12" customWidth="1"/>
    <col min="6" max="6" width="5.75390625" style="1" customWidth="1"/>
    <col min="7" max="8" width="5.625" style="12" customWidth="1"/>
    <col min="9" max="9" width="5.75390625" style="1" customWidth="1"/>
    <col min="10" max="10" width="5.625" style="12" customWidth="1"/>
    <col min="11" max="11" width="5.75390625" style="1" customWidth="1"/>
    <col min="12" max="12" width="5.625" style="12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2" customWidth="1"/>
    <col min="17" max="17" width="10.75390625" style="12" customWidth="1"/>
    <col min="18" max="16384" width="9.125" style="1" customWidth="1"/>
  </cols>
  <sheetData>
    <row r="1" spans="1:17" s="13" customFormat="1" ht="19.5" customHeight="1" thickBot="1">
      <c r="A1" s="205" t="s">
        <v>57</v>
      </c>
      <c r="B1" s="206"/>
      <c r="C1" s="206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67"/>
    </row>
    <row r="2" spans="1:16" ht="39" customHeight="1" thickBot="1">
      <c r="A2" s="5"/>
      <c r="B2" s="4"/>
      <c r="C2" s="14"/>
      <c r="D2" s="208" t="s">
        <v>55</v>
      </c>
      <c r="E2" s="209"/>
      <c r="F2" s="210"/>
      <c r="G2" s="208" t="s">
        <v>56</v>
      </c>
      <c r="H2" s="209"/>
      <c r="I2" s="211"/>
      <c r="J2" s="212" t="s">
        <v>61</v>
      </c>
      <c r="K2" s="213"/>
      <c r="L2" s="214" t="s">
        <v>60</v>
      </c>
      <c r="M2" s="215"/>
      <c r="N2" s="216" t="s">
        <v>67</v>
      </c>
      <c r="O2" s="217"/>
      <c r="P2" s="38"/>
    </row>
    <row r="3" spans="1:17" s="12" customFormat="1" ht="39" thickBot="1">
      <c r="A3" s="141" t="s">
        <v>3</v>
      </c>
      <c r="B3" s="142" t="s">
        <v>4</v>
      </c>
      <c r="C3" s="89" t="s">
        <v>48</v>
      </c>
      <c r="D3" s="10" t="s">
        <v>46</v>
      </c>
      <c r="E3" s="11" t="s">
        <v>47</v>
      </c>
      <c r="F3" s="16" t="s">
        <v>6</v>
      </c>
      <c r="G3" s="10" t="s">
        <v>46</v>
      </c>
      <c r="H3" s="11" t="s">
        <v>47</v>
      </c>
      <c r="I3" s="16" t="s">
        <v>6</v>
      </c>
      <c r="J3" s="11" t="s">
        <v>5</v>
      </c>
      <c r="K3" s="39" t="s">
        <v>6</v>
      </c>
      <c r="L3" s="10" t="s">
        <v>5</v>
      </c>
      <c r="M3" s="16" t="s">
        <v>6</v>
      </c>
      <c r="N3" s="10" t="s">
        <v>5</v>
      </c>
      <c r="O3" s="16" t="s">
        <v>6</v>
      </c>
      <c r="P3" s="59" t="s">
        <v>0</v>
      </c>
      <c r="Q3" s="46" t="s">
        <v>51</v>
      </c>
    </row>
    <row r="4" spans="1:17" s="99" customFormat="1" ht="13.5" customHeight="1">
      <c r="A4" s="143">
        <v>1</v>
      </c>
      <c r="B4" s="196" t="s">
        <v>45</v>
      </c>
      <c r="C4" s="199">
        <v>1981</v>
      </c>
      <c r="D4" s="107">
        <v>13</v>
      </c>
      <c r="E4" s="91">
        <v>3</v>
      </c>
      <c r="F4" s="94">
        <v>50</v>
      </c>
      <c r="G4" s="107">
        <v>2</v>
      </c>
      <c r="H4" s="93">
        <v>1</v>
      </c>
      <c r="I4" s="94">
        <v>60</v>
      </c>
      <c r="J4" s="90"/>
      <c r="K4" s="95"/>
      <c r="L4" s="96"/>
      <c r="M4" s="97"/>
      <c r="N4" s="202"/>
      <c r="O4" s="97"/>
      <c r="P4" s="126">
        <f aca="true" t="shared" si="0" ref="P4:P21">F4+I4+K4+M4+O4</f>
        <v>110</v>
      </c>
      <c r="Q4" s="9">
        <f aca="true" t="shared" si="1" ref="Q4:Q21">P4-MIN(F4,I4,K4,M4,O4)</f>
        <v>60</v>
      </c>
    </row>
    <row r="5" spans="1:17" s="99" customFormat="1" ht="13.5" customHeight="1">
      <c r="A5" s="144">
        <f aca="true" t="shared" si="2" ref="A5:A21">A4+1</f>
        <v>2</v>
      </c>
      <c r="B5" s="197" t="s">
        <v>43</v>
      </c>
      <c r="C5" s="200">
        <v>1991</v>
      </c>
      <c r="D5" s="107">
        <v>4</v>
      </c>
      <c r="E5" s="101">
        <v>1</v>
      </c>
      <c r="F5" s="104">
        <v>60</v>
      </c>
      <c r="G5" s="107">
        <v>12</v>
      </c>
      <c r="H5" s="103">
        <v>3</v>
      </c>
      <c r="I5" s="104">
        <v>50</v>
      </c>
      <c r="J5" s="100"/>
      <c r="K5" s="105"/>
      <c r="L5" s="102"/>
      <c r="M5" s="106"/>
      <c r="N5" s="98"/>
      <c r="O5" s="106"/>
      <c r="P5" s="75">
        <f t="shared" si="0"/>
        <v>110</v>
      </c>
      <c r="Q5" s="40">
        <f t="shared" si="1"/>
        <v>60</v>
      </c>
    </row>
    <row r="6" spans="1:17" s="99" customFormat="1" ht="13.5" customHeight="1">
      <c r="A6" s="144">
        <f t="shared" si="2"/>
        <v>3</v>
      </c>
      <c r="B6" s="197" t="s">
        <v>42</v>
      </c>
      <c r="C6" s="200">
        <v>1993</v>
      </c>
      <c r="D6" s="107">
        <v>8</v>
      </c>
      <c r="E6" s="101">
        <v>2</v>
      </c>
      <c r="F6" s="104">
        <v>55</v>
      </c>
      <c r="G6" s="107">
        <v>9</v>
      </c>
      <c r="H6" s="103">
        <v>2</v>
      </c>
      <c r="I6" s="104">
        <v>55</v>
      </c>
      <c r="J6" s="100"/>
      <c r="K6" s="105"/>
      <c r="L6" s="102"/>
      <c r="M6" s="106"/>
      <c r="N6" s="98"/>
      <c r="O6" s="106"/>
      <c r="P6" s="75">
        <f t="shared" si="0"/>
        <v>110</v>
      </c>
      <c r="Q6" s="40">
        <f t="shared" si="1"/>
        <v>55</v>
      </c>
    </row>
    <row r="7" spans="1:17" s="99" customFormat="1" ht="13.5" customHeight="1">
      <c r="A7" s="147">
        <f>A6+1</f>
        <v>4</v>
      </c>
      <c r="B7" s="197" t="s">
        <v>44</v>
      </c>
      <c r="C7" s="200">
        <v>1985</v>
      </c>
      <c r="D7" s="110">
        <v>14</v>
      </c>
      <c r="E7" s="100">
        <v>4</v>
      </c>
      <c r="F7" s="104">
        <v>46</v>
      </c>
      <c r="G7" s="107">
        <v>16</v>
      </c>
      <c r="H7" s="100">
        <v>4</v>
      </c>
      <c r="I7" s="104">
        <v>46</v>
      </c>
      <c r="J7" s="100"/>
      <c r="K7" s="105"/>
      <c r="L7" s="102"/>
      <c r="M7" s="106"/>
      <c r="N7" s="102"/>
      <c r="O7" s="106"/>
      <c r="P7" s="75">
        <f t="shared" si="0"/>
        <v>92</v>
      </c>
      <c r="Q7" s="40">
        <f t="shared" si="1"/>
        <v>46</v>
      </c>
    </row>
    <row r="8" spans="1:17" s="99" customFormat="1" ht="13.5" customHeight="1">
      <c r="A8" s="147">
        <f>A7+1</f>
        <v>5</v>
      </c>
      <c r="B8" s="197" t="s">
        <v>53</v>
      </c>
      <c r="C8" s="200">
        <v>1985</v>
      </c>
      <c r="D8" s="107">
        <v>25</v>
      </c>
      <c r="E8" s="7">
        <v>7</v>
      </c>
      <c r="F8" s="31">
        <v>40</v>
      </c>
      <c r="G8" s="107">
        <v>22</v>
      </c>
      <c r="H8" s="103">
        <v>5</v>
      </c>
      <c r="I8" s="104">
        <v>44</v>
      </c>
      <c r="J8" s="41"/>
      <c r="K8" s="58"/>
      <c r="L8" s="43"/>
      <c r="M8" s="56"/>
      <c r="N8" s="78"/>
      <c r="O8" s="72"/>
      <c r="P8" s="75">
        <f t="shared" si="0"/>
        <v>84</v>
      </c>
      <c r="Q8" s="40">
        <f t="shared" si="1"/>
        <v>44</v>
      </c>
    </row>
    <row r="9" spans="1:17" s="99" customFormat="1" ht="13.5" customHeight="1">
      <c r="A9" s="147">
        <f>A8+1</f>
        <v>6</v>
      </c>
      <c r="B9" s="197" t="s">
        <v>38</v>
      </c>
      <c r="C9" s="200">
        <v>1995</v>
      </c>
      <c r="D9" s="108">
        <v>1</v>
      </c>
      <c r="E9" s="7">
        <v>5</v>
      </c>
      <c r="F9" s="31">
        <v>44</v>
      </c>
      <c r="G9" s="108">
        <v>19</v>
      </c>
      <c r="H9" s="42">
        <v>10</v>
      </c>
      <c r="I9" s="31">
        <v>34</v>
      </c>
      <c r="J9" s="19"/>
      <c r="K9" s="58"/>
      <c r="L9" s="25"/>
      <c r="M9" s="56"/>
      <c r="N9" s="78"/>
      <c r="O9" s="72"/>
      <c r="P9" s="75">
        <f t="shared" si="0"/>
        <v>78</v>
      </c>
      <c r="Q9" s="40">
        <f t="shared" si="1"/>
        <v>44</v>
      </c>
    </row>
    <row r="10" spans="1:17" s="99" customFormat="1" ht="13.5" customHeight="1">
      <c r="A10" s="147">
        <f t="shared" si="2"/>
        <v>7</v>
      </c>
      <c r="B10" s="197" t="s">
        <v>41</v>
      </c>
      <c r="C10" s="200">
        <v>1987</v>
      </c>
      <c r="D10" s="110">
        <v>19</v>
      </c>
      <c r="E10" s="101">
        <v>6</v>
      </c>
      <c r="F10" s="104">
        <v>42</v>
      </c>
      <c r="G10" s="107">
        <v>24</v>
      </c>
      <c r="H10" s="103">
        <v>6</v>
      </c>
      <c r="I10" s="104">
        <v>42</v>
      </c>
      <c r="J10" s="41"/>
      <c r="K10" s="58"/>
      <c r="L10" s="43"/>
      <c r="M10" s="56"/>
      <c r="N10" s="43"/>
      <c r="O10" s="56"/>
      <c r="P10" s="75">
        <f t="shared" si="0"/>
        <v>84</v>
      </c>
      <c r="Q10" s="40">
        <f t="shared" si="1"/>
        <v>42</v>
      </c>
    </row>
    <row r="11" spans="1:17" s="99" customFormat="1" ht="13.5" customHeight="1">
      <c r="A11" s="147">
        <f t="shared" si="2"/>
        <v>8</v>
      </c>
      <c r="B11" s="197" t="s">
        <v>39</v>
      </c>
      <c r="C11" s="200">
        <v>1995</v>
      </c>
      <c r="D11" s="84">
        <v>34</v>
      </c>
      <c r="E11" s="41">
        <v>15</v>
      </c>
      <c r="F11" s="31">
        <v>28</v>
      </c>
      <c r="G11" s="84">
        <v>9</v>
      </c>
      <c r="H11" s="42">
        <v>7</v>
      </c>
      <c r="I11" s="31">
        <v>40</v>
      </c>
      <c r="J11" s="100"/>
      <c r="K11" s="105"/>
      <c r="L11" s="102"/>
      <c r="M11" s="106"/>
      <c r="N11" s="98"/>
      <c r="O11" s="106"/>
      <c r="P11" s="75">
        <f t="shared" si="0"/>
        <v>68</v>
      </c>
      <c r="Q11" s="40">
        <f t="shared" si="1"/>
        <v>40</v>
      </c>
    </row>
    <row r="12" spans="1:17" s="99" customFormat="1" ht="13.5" customHeight="1">
      <c r="A12" s="147">
        <f t="shared" si="2"/>
        <v>9</v>
      </c>
      <c r="B12" s="197" t="s">
        <v>34</v>
      </c>
      <c r="C12" s="200">
        <v>1997</v>
      </c>
      <c r="D12" s="84">
        <v>17</v>
      </c>
      <c r="E12" s="41">
        <v>9</v>
      </c>
      <c r="F12" s="68">
        <v>36</v>
      </c>
      <c r="G12" s="84">
        <v>14</v>
      </c>
      <c r="H12" s="42">
        <v>8</v>
      </c>
      <c r="I12" s="31">
        <v>38</v>
      </c>
      <c r="J12" s="19"/>
      <c r="K12" s="58"/>
      <c r="L12" s="25"/>
      <c r="M12" s="56"/>
      <c r="N12" s="78"/>
      <c r="O12" s="72"/>
      <c r="P12" s="75">
        <f t="shared" si="0"/>
        <v>74</v>
      </c>
      <c r="Q12" s="40">
        <f t="shared" si="1"/>
        <v>38</v>
      </c>
    </row>
    <row r="13" spans="1:17" ht="13.5" customHeight="1">
      <c r="A13" s="147">
        <f t="shared" si="2"/>
        <v>10</v>
      </c>
      <c r="B13" s="198" t="s">
        <v>58</v>
      </c>
      <c r="C13" s="201">
        <v>1995</v>
      </c>
      <c r="D13" s="84">
        <v>16</v>
      </c>
      <c r="E13" s="41">
        <v>8</v>
      </c>
      <c r="F13" s="31">
        <v>38</v>
      </c>
      <c r="G13" s="84">
        <v>20</v>
      </c>
      <c r="H13" s="42">
        <v>11</v>
      </c>
      <c r="I13" s="31">
        <v>32</v>
      </c>
      <c r="J13" s="41"/>
      <c r="K13" s="58"/>
      <c r="L13" s="43"/>
      <c r="M13" s="56"/>
      <c r="N13" s="78"/>
      <c r="O13" s="72"/>
      <c r="P13" s="75">
        <f t="shared" si="0"/>
        <v>70</v>
      </c>
      <c r="Q13" s="40">
        <f t="shared" si="1"/>
        <v>38</v>
      </c>
    </row>
    <row r="14" spans="1:17" ht="13.5" customHeight="1">
      <c r="A14" s="147">
        <f t="shared" si="2"/>
        <v>11</v>
      </c>
      <c r="B14" s="197" t="s">
        <v>40</v>
      </c>
      <c r="C14" s="200">
        <v>1995</v>
      </c>
      <c r="D14" s="84">
        <v>20</v>
      </c>
      <c r="E14" s="41">
        <v>11</v>
      </c>
      <c r="F14" s="31">
        <v>32</v>
      </c>
      <c r="G14" s="84">
        <v>15</v>
      </c>
      <c r="H14" s="42">
        <v>9</v>
      </c>
      <c r="I14" s="31">
        <v>36</v>
      </c>
      <c r="J14" s="41"/>
      <c r="K14" s="58"/>
      <c r="L14" s="43"/>
      <c r="M14" s="56"/>
      <c r="N14" s="78"/>
      <c r="O14" s="72"/>
      <c r="P14" s="75">
        <f t="shared" si="0"/>
        <v>68</v>
      </c>
      <c r="Q14" s="40">
        <f t="shared" si="1"/>
        <v>36</v>
      </c>
    </row>
    <row r="15" spans="1:17" ht="13.5" customHeight="1">
      <c r="A15" s="147">
        <f t="shared" si="2"/>
        <v>12</v>
      </c>
      <c r="B15" s="197" t="s">
        <v>36</v>
      </c>
      <c r="C15" s="200">
        <v>1995</v>
      </c>
      <c r="D15" s="84">
        <v>18</v>
      </c>
      <c r="E15" s="41">
        <v>10</v>
      </c>
      <c r="F15" s="68">
        <v>34</v>
      </c>
      <c r="G15" s="84">
        <v>21</v>
      </c>
      <c r="H15" s="42">
        <v>12</v>
      </c>
      <c r="I15" s="31">
        <v>31</v>
      </c>
      <c r="J15" s="41"/>
      <c r="K15" s="58"/>
      <c r="L15" s="43"/>
      <c r="M15" s="56"/>
      <c r="N15" s="78"/>
      <c r="O15" s="72"/>
      <c r="P15" s="75">
        <f t="shared" si="0"/>
        <v>65</v>
      </c>
      <c r="Q15" s="40">
        <f t="shared" si="1"/>
        <v>34</v>
      </c>
    </row>
    <row r="16" spans="1:17" ht="13.5" customHeight="1">
      <c r="A16" s="147">
        <f t="shared" si="2"/>
        <v>13</v>
      </c>
      <c r="B16" s="197" t="s">
        <v>33</v>
      </c>
      <c r="C16" s="200">
        <v>1998</v>
      </c>
      <c r="D16" s="84">
        <v>28</v>
      </c>
      <c r="E16" s="41">
        <v>12</v>
      </c>
      <c r="F16" s="68">
        <v>31</v>
      </c>
      <c r="G16" s="84">
        <v>35</v>
      </c>
      <c r="H16" s="42">
        <v>15</v>
      </c>
      <c r="I16" s="31">
        <v>28</v>
      </c>
      <c r="J16" s="41"/>
      <c r="K16" s="58"/>
      <c r="L16" s="43"/>
      <c r="M16" s="56"/>
      <c r="N16" s="43"/>
      <c r="O16" s="56"/>
      <c r="P16" s="75">
        <f t="shared" si="0"/>
        <v>59</v>
      </c>
      <c r="Q16" s="40">
        <f t="shared" si="1"/>
        <v>31</v>
      </c>
    </row>
    <row r="17" spans="1:17" ht="13.5" customHeight="1">
      <c r="A17" s="147">
        <f t="shared" si="2"/>
        <v>14</v>
      </c>
      <c r="B17" s="197" t="s">
        <v>37</v>
      </c>
      <c r="C17" s="200">
        <v>1998</v>
      </c>
      <c r="D17" s="84">
        <v>29</v>
      </c>
      <c r="E17" s="19">
        <v>13</v>
      </c>
      <c r="F17" s="31">
        <v>30</v>
      </c>
      <c r="G17" s="84">
        <v>30</v>
      </c>
      <c r="H17" s="42">
        <v>13</v>
      </c>
      <c r="I17" s="31">
        <v>30</v>
      </c>
      <c r="J17" s="41"/>
      <c r="K17" s="58"/>
      <c r="L17" s="43"/>
      <c r="M17" s="68"/>
      <c r="N17" s="43"/>
      <c r="O17" s="56"/>
      <c r="P17" s="75">
        <f t="shared" si="0"/>
        <v>60</v>
      </c>
      <c r="Q17" s="40">
        <f t="shared" si="1"/>
        <v>30</v>
      </c>
    </row>
    <row r="18" spans="1:17" ht="13.5" customHeight="1">
      <c r="A18" s="147">
        <f t="shared" si="2"/>
        <v>15</v>
      </c>
      <c r="B18" s="197" t="s">
        <v>35</v>
      </c>
      <c r="C18" s="200">
        <v>1996</v>
      </c>
      <c r="D18" s="84">
        <v>30</v>
      </c>
      <c r="E18" s="41">
        <v>14</v>
      </c>
      <c r="F18" s="68">
        <v>29</v>
      </c>
      <c r="G18" s="84">
        <v>34</v>
      </c>
      <c r="H18" s="42">
        <v>14</v>
      </c>
      <c r="I18" s="31">
        <v>29</v>
      </c>
      <c r="J18" s="19"/>
      <c r="K18" s="69"/>
      <c r="L18" s="25"/>
      <c r="M18" s="56"/>
      <c r="N18" s="43"/>
      <c r="O18" s="56"/>
      <c r="P18" s="75">
        <f t="shared" si="0"/>
        <v>58</v>
      </c>
      <c r="Q18" s="40">
        <f t="shared" si="1"/>
        <v>29</v>
      </c>
    </row>
    <row r="19" spans="1:17" ht="13.5" customHeight="1">
      <c r="A19" s="147">
        <f t="shared" si="2"/>
        <v>16</v>
      </c>
      <c r="B19" s="198" t="s">
        <v>59</v>
      </c>
      <c r="C19" s="201">
        <v>1992</v>
      </c>
      <c r="D19" s="84">
        <v>35</v>
      </c>
      <c r="E19" s="41">
        <v>16</v>
      </c>
      <c r="F19" s="68">
        <v>27</v>
      </c>
      <c r="G19" s="84">
        <v>36</v>
      </c>
      <c r="H19" s="42">
        <v>16</v>
      </c>
      <c r="I19" s="31">
        <v>27</v>
      </c>
      <c r="J19" s="41"/>
      <c r="K19" s="58"/>
      <c r="L19" s="43"/>
      <c r="M19" s="68"/>
      <c r="N19" s="43"/>
      <c r="O19" s="56"/>
      <c r="P19" s="75">
        <f t="shared" si="0"/>
        <v>54</v>
      </c>
      <c r="Q19" s="40">
        <f t="shared" si="1"/>
        <v>27</v>
      </c>
    </row>
    <row r="20" spans="1:17" ht="13.5" customHeight="1">
      <c r="A20" s="147">
        <f t="shared" si="2"/>
        <v>17</v>
      </c>
      <c r="B20" s="197" t="s">
        <v>54</v>
      </c>
      <c r="C20" s="200">
        <v>1996</v>
      </c>
      <c r="D20" s="43" t="s">
        <v>50</v>
      </c>
      <c r="E20" s="41" t="s">
        <v>62</v>
      </c>
      <c r="F20" s="109">
        <v>0</v>
      </c>
      <c r="G20" s="84">
        <v>37</v>
      </c>
      <c r="H20" s="42">
        <v>17</v>
      </c>
      <c r="I20" s="31">
        <v>26</v>
      </c>
      <c r="J20" s="100"/>
      <c r="K20" s="105"/>
      <c r="L20" s="102"/>
      <c r="M20" s="106"/>
      <c r="N20" s="98"/>
      <c r="O20" s="106"/>
      <c r="P20" s="75">
        <f t="shared" si="0"/>
        <v>26</v>
      </c>
      <c r="Q20" s="40">
        <f t="shared" si="1"/>
        <v>26</v>
      </c>
    </row>
    <row r="21" spans="1:17" ht="13.5" customHeight="1">
      <c r="A21" s="148">
        <f t="shared" si="2"/>
        <v>18</v>
      </c>
      <c r="B21" s="203" t="s">
        <v>66</v>
      </c>
      <c r="C21" s="204">
        <v>1999</v>
      </c>
      <c r="D21" s="60" t="s">
        <v>50</v>
      </c>
      <c r="E21" s="41" t="s">
        <v>62</v>
      </c>
      <c r="F21" s="109">
        <v>0</v>
      </c>
      <c r="G21" s="43" t="s">
        <v>50</v>
      </c>
      <c r="H21" s="41" t="s">
        <v>62</v>
      </c>
      <c r="I21" s="109">
        <v>0</v>
      </c>
      <c r="J21" s="100"/>
      <c r="K21" s="105"/>
      <c r="L21" s="102"/>
      <c r="M21" s="106"/>
      <c r="N21" s="98"/>
      <c r="O21" s="106"/>
      <c r="P21" s="75">
        <f t="shared" si="0"/>
        <v>0</v>
      </c>
      <c r="Q21" s="40">
        <f t="shared" si="1"/>
        <v>0</v>
      </c>
    </row>
    <row r="22" spans="1:17" ht="12.75">
      <c r="A22" s="4"/>
      <c r="B22" s="4"/>
      <c r="C22" s="14"/>
      <c r="D22" s="14"/>
      <c r="E22" s="14"/>
      <c r="F22" s="4"/>
      <c r="G22" s="14"/>
      <c r="H22" s="14"/>
      <c r="I22" s="4"/>
      <c r="J22" s="14"/>
      <c r="K22" s="4"/>
      <c r="L22" s="14"/>
      <c r="M22" s="4"/>
      <c r="N22" s="4"/>
      <c r="O22" s="4"/>
      <c r="P22" s="14"/>
      <c r="Q22" s="14"/>
    </row>
  </sheetData>
  <sheetProtection/>
  <mergeCells count="6">
    <mergeCell ref="A1:P1"/>
    <mergeCell ref="D2:F2"/>
    <mergeCell ref="G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120" zoomScaleNormal="120" zoomScalePageLayoutView="130" workbookViewId="0" topLeftCell="A1">
      <selection activeCell="B20" sqref="B20"/>
    </sheetView>
  </sheetViews>
  <sheetFormatPr defaultColWidth="9.00390625" defaultRowHeight="12.75"/>
  <cols>
    <col min="1" max="1" width="6.625" style="22" customWidth="1"/>
    <col min="2" max="2" width="23.25390625" style="22" customWidth="1"/>
    <col min="3" max="3" width="6.875" style="37" customWidth="1"/>
    <col min="4" max="5" width="5.625" style="22" customWidth="1"/>
    <col min="6" max="6" width="5.75390625" style="23" customWidth="1"/>
    <col min="7" max="8" width="5.625" style="22" customWidth="1"/>
    <col min="9" max="9" width="5.75390625" style="23" customWidth="1"/>
    <col min="10" max="10" width="5.625" style="22" customWidth="1"/>
    <col min="11" max="11" width="5.75390625" style="23" customWidth="1"/>
    <col min="12" max="12" width="5.625" style="23" customWidth="1"/>
    <col min="13" max="13" width="5.75390625" style="23" customWidth="1"/>
    <col min="14" max="14" width="5.625" style="23" customWidth="1"/>
    <col min="15" max="15" width="5.75390625" style="23" customWidth="1"/>
    <col min="16" max="16" width="9.75390625" style="22" customWidth="1"/>
    <col min="17" max="17" width="10.75390625" style="22" customWidth="1"/>
    <col min="18" max="16384" width="9.125" style="22" customWidth="1"/>
  </cols>
  <sheetData>
    <row r="1" spans="1:17" ht="21.75" customHeight="1" thickBot="1">
      <c r="A1" s="218" t="s">
        <v>63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/>
    </row>
    <row r="2" spans="1:17" ht="39" customHeight="1" thickBot="1">
      <c r="A2" s="21"/>
      <c r="B2" s="24"/>
      <c r="C2" s="36"/>
      <c r="D2" s="208" t="s">
        <v>55</v>
      </c>
      <c r="E2" s="209"/>
      <c r="F2" s="210"/>
      <c r="G2" s="208" t="s">
        <v>56</v>
      </c>
      <c r="H2" s="209"/>
      <c r="I2" s="211"/>
      <c r="J2" s="214" t="s">
        <v>61</v>
      </c>
      <c r="K2" s="215"/>
      <c r="L2" s="212" t="s">
        <v>60</v>
      </c>
      <c r="M2" s="213"/>
      <c r="N2" s="216" t="s">
        <v>67</v>
      </c>
      <c r="O2" s="217"/>
      <c r="P2" s="38"/>
      <c r="Q2" s="12"/>
    </row>
    <row r="3" spans="1:17" ht="39" thickBot="1">
      <c r="A3" s="74" t="s">
        <v>3</v>
      </c>
      <c r="B3" s="168" t="s">
        <v>4</v>
      </c>
      <c r="C3" s="89" t="s">
        <v>48</v>
      </c>
      <c r="D3" s="10" t="s">
        <v>46</v>
      </c>
      <c r="E3" s="11" t="s">
        <v>47</v>
      </c>
      <c r="F3" s="39" t="s">
        <v>6</v>
      </c>
      <c r="G3" s="10" t="s">
        <v>46</v>
      </c>
      <c r="H3" s="11" t="s">
        <v>47</v>
      </c>
      <c r="I3" s="16" t="s">
        <v>6</v>
      </c>
      <c r="J3" s="10" t="s">
        <v>5</v>
      </c>
      <c r="K3" s="16" t="s">
        <v>6</v>
      </c>
      <c r="L3" s="172" t="s">
        <v>5</v>
      </c>
      <c r="M3" s="39" t="s">
        <v>6</v>
      </c>
      <c r="N3" s="10" t="s">
        <v>5</v>
      </c>
      <c r="O3" s="16" t="s">
        <v>6</v>
      </c>
      <c r="P3" s="59" t="s">
        <v>0</v>
      </c>
      <c r="Q3" s="46" t="s">
        <v>51</v>
      </c>
    </row>
    <row r="4" spans="1:17" ht="13.5" customHeight="1">
      <c r="A4" s="164">
        <f>1</f>
        <v>1</v>
      </c>
      <c r="B4" s="169" t="s">
        <v>32</v>
      </c>
      <c r="C4" s="166">
        <v>1985</v>
      </c>
      <c r="D4" s="107">
        <v>8</v>
      </c>
      <c r="E4" s="52">
        <v>3</v>
      </c>
      <c r="F4" s="63">
        <v>50</v>
      </c>
      <c r="G4" s="107">
        <v>5</v>
      </c>
      <c r="H4" s="93">
        <v>1</v>
      </c>
      <c r="I4" s="171">
        <v>60</v>
      </c>
      <c r="J4" s="92"/>
      <c r="K4" s="175"/>
      <c r="L4" s="173"/>
      <c r="M4" s="177"/>
      <c r="N4" s="179"/>
      <c r="O4" s="180"/>
      <c r="P4" s="77">
        <f aca="true" t="shared" si="0" ref="P4:P11">F4+I4+K4+M4+O4</f>
        <v>110</v>
      </c>
      <c r="Q4" s="9">
        <f aca="true" t="shared" si="1" ref="Q4:Q11">P4-MIN(F4,I4,K4,M4,O4)</f>
        <v>60</v>
      </c>
    </row>
    <row r="5" spans="1:17" ht="13.5" customHeight="1">
      <c r="A5" s="165">
        <f>A4+1</f>
        <v>2</v>
      </c>
      <c r="B5" s="169" t="s">
        <v>31</v>
      </c>
      <c r="C5" s="166">
        <v>1984</v>
      </c>
      <c r="D5" s="107">
        <v>1</v>
      </c>
      <c r="E5" s="52">
        <v>1</v>
      </c>
      <c r="F5" s="63">
        <v>60</v>
      </c>
      <c r="G5" s="107">
        <v>13</v>
      </c>
      <c r="H5" s="93">
        <v>4</v>
      </c>
      <c r="I5" s="171">
        <v>46</v>
      </c>
      <c r="J5" s="3"/>
      <c r="K5" s="176"/>
      <c r="L5" s="174"/>
      <c r="M5" s="178"/>
      <c r="N5" s="118"/>
      <c r="O5" s="106"/>
      <c r="P5" s="76">
        <f t="shared" si="0"/>
        <v>106</v>
      </c>
      <c r="Q5" s="40">
        <f t="shared" si="1"/>
        <v>60</v>
      </c>
    </row>
    <row r="6" spans="1:17" ht="13.5" customHeight="1">
      <c r="A6" s="165">
        <f aca="true" t="shared" si="2" ref="A6:A11">A5+1</f>
        <v>3</v>
      </c>
      <c r="B6" s="170" t="s">
        <v>29</v>
      </c>
      <c r="C6" s="167">
        <v>1991</v>
      </c>
      <c r="D6" s="107">
        <v>13</v>
      </c>
      <c r="E6" s="19">
        <v>4</v>
      </c>
      <c r="F6" s="64">
        <v>46</v>
      </c>
      <c r="G6" s="107">
        <v>9</v>
      </c>
      <c r="H6" s="29">
        <v>2</v>
      </c>
      <c r="I6" s="34">
        <v>55</v>
      </c>
      <c r="J6" s="3"/>
      <c r="K6" s="65"/>
      <c r="L6" s="174"/>
      <c r="M6" s="53"/>
      <c r="N6" s="78"/>
      <c r="O6" s="72"/>
      <c r="P6" s="76">
        <f t="shared" si="0"/>
        <v>101</v>
      </c>
      <c r="Q6" s="40">
        <f t="shared" si="1"/>
        <v>55</v>
      </c>
    </row>
    <row r="7" spans="1:17" ht="13.5" customHeight="1">
      <c r="A7" s="165">
        <f t="shared" si="2"/>
        <v>4</v>
      </c>
      <c r="B7" s="170" t="s">
        <v>30</v>
      </c>
      <c r="C7" s="167">
        <v>1982</v>
      </c>
      <c r="D7" s="107">
        <v>5</v>
      </c>
      <c r="E7" s="17">
        <v>2</v>
      </c>
      <c r="F7" s="64">
        <v>55</v>
      </c>
      <c r="G7" s="107">
        <v>12</v>
      </c>
      <c r="H7" s="30">
        <v>3</v>
      </c>
      <c r="I7" s="34">
        <v>50</v>
      </c>
      <c r="J7" s="3"/>
      <c r="K7" s="112"/>
      <c r="L7" s="174"/>
      <c r="M7" s="111"/>
      <c r="N7" s="181"/>
      <c r="O7" s="113"/>
      <c r="P7" s="76">
        <f t="shared" si="0"/>
        <v>105</v>
      </c>
      <c r="Q7" s="40">
        <f t="shared" si="1"/>
        <v>55</v>
      </c>
    </row>
    <row r="8" spans="1:17" ht="13.5" customHeight="1">
      <c r="A8" s="165">
        <f t="shared" si="2"/>
        <v>5</v>
      </c>
      <c r="B8" s="170" t="s">
        <v>1</v>
      </c>
      <c r="C8" s="167">
        <v>1992</v>
      </c>
      <c r="D8" s="84">
        <v>24</v>
      </c>
      <c r="E8" s="17">
        <v>7</v>
      </c>
      <c r="F8" s="64">
        <v>40</v>
      </c>
      <c r="G8" s="84">
        <v>12</v>
      </c>
      <c r="H8" s="29">
        <v>5</v>
      </c>
      <c r="I8" s="34">
        <v>44</v>
      </c>
      <c r="J8" s="3"/>
      <c r="K8" s="65"/>
      <c r="L8" s="174"/>
      <c r="M8" s="53"/>
      <c r="N8" s="182"/>
      <c r="O8" s="72"/>
      <c r="P8" s="76">
        <f t="shared" si="0"/>
        <v>84</v>
      </c>
      <c r="Q8" s="40">
        <f t="shared" si="1"/>
        <v>44</v>
      </c>
    </row>
    <row r="9" spans="1:17" ht="13.5" customHeight="1">
      <c r="A9" s="165">
        <f t="shared" si="2"/>
        <v>6</v>
      </c>
      <c r="B9" s="170" t="s">
        <v>28</v>
      </c>
      <c r="C9" s="167">
        <v>1996</v>
      </c>
      <c r="D9" s="84">
        <v>20</v>
      </c>
      <c r="E9" s="17">
        <v>5</v>
      </c>
      <c r="F9" s="64">
        <v>44</v>
      </c>
      <c r="G9" s="84">
        <v>22</v>
      </c>
      <c r="H9" s="29">
        <v>7</v>
      </c>
      <c r="I9" s="34">
        <v>40</v>
      </c>
      <c r="J9" s="3"/>
      <c r="K9" s="65"/>
      <c r="L9" s="174"/>
      <c r="M9" s="53"/>
      <c r="N9" s="182"/>
      <c r="O9" s="72"/>
      <c r="P9" s="76">
        <f t="shared" si="0"/>
        <v>84</v>
      </c>
      <c r="Q9" s="40">
        <f t="shared" si="1"/>
        <v>44</v>
      </c>
    </row>
    <row r="10" spans="1:17" ht="13.5" customHeight="1">
      <c r="A10" s="165">
        <f t="shared" si="2"/>
        <v>7</v>
      </c>
      <c r="B10" s="170" t="s">
        <v>27</v>
      </c>
      <c r="C10" s="167">
        <v>1995</v>
      </c>
      <c r="D10" s="84">
        <v>22</v>
      </c>
      <c r="E10" s="19">
        <v>6</v>
      </c>
      <c r="F10" s="54">
        <v>42</v>
      </c>
      <c r="G10" s="84">
        <v>18</v>
      </c>
      <c r="H10" s="29">
        <v>6</v>
      </c>
      <c r="I10" s="35">
        <v>42</v>
      </c>
      <c r="J10" s="3"/>
      <c r="K10" s="65"/>
      <c r="L10" s="174"/>
      <c r="M10" s="53"/>
      <c r="N10" s="182"/>
      <c r="O10" s="72"/>
      <c r="P10" s="76">
        <f t="shared" si="0"/>
        <v>84</v>
      </c>
      <c r="Q10" s="40">
        <f t="shared" si="1"/>
        <v>42</v>
      </c>
    </row>
    <row r="11" spans="1:17" ht="13.5" customHeight="1">
      <c r="A11" s="183">
        <f t="shared" si="2"/>
        <v>8</v>
      </c>
      <c r="B11" s="184" t="s">
        <v>26</v>
      </c>
      <c r="C11" s="185">
        <v>1997</v>
      </c>
      <c r="D11" s="135">
        <v>33</v>
      </c>
      <c r="E11" s="85">
        <v>8</v>
      </c>
      <c r="F11" s="186">
        <v>38</v>
      </c>
      <c r="G11" s="135">
        <v>33</v>
      </c>
      <c r="H11" s="187">
        <v>8</v>
      </c>
      <c r="I11" s="188">
        <v>38</v>
      </c>
      <c r="J11" s="51"/>
      <c r="K11" s="189"/>
      <c r="L11" s="190"/>
      <c r="M11" s="191"/>
      <c r="N11" s="192"/>
      <c r="O11" s="193"/>
      <c r="P11" s="194">
        <f t="shared" si="0"/>
        <v>76</v>
      </c>
      <c r="Q11" s="195">
        <f t="shared" si="1"/>
        <v>38</v>
      </c>
    </row>
    <row r="12" spans="1:17" ht="12.75">
      <c r="A12" s="24"/>
      <c r="B12" s="24"/>
      <c r="C12" s="36"/>
      <c r="D12" s="24"/>
      <c r="E12" s="24"/>
      <c r="F12" s="66"/>
      <c r="G12" s="24"/>
      <c r="H12" s="24"/>
      <c r="I12" s="66"/>
      <c r="J12" s="24"/>
      <c r="K12" s="66"/>
      <c r="L12" s="66"/>
      <c r="M12" s="66"/>
      <c r="N12" s="66"/>
      <c r="O12" s="66"/>
      <c r="P12" s="24"/>
      <c r="Q12" s="24"/>
    </row>
    <row r="14" ht="12.75"/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120" zoomScaleNormal="120" workbookViewId="0" topLeftCell="A1">
      <pane xSplit="28335" topLeftCell="P1" activePane="topLeft" state="split"/>
      <selection pane="topLeft" activeCell="S27" sqref="S27"/>
      <selection pane="topRight" activeCell="I1" sqref="I1"/>
    </sheetView>
  </sheetViews>
  <sheetFormatPr defaultColWidth="9.00390625" defaultRowHeight="12.75"/>
  <cols>
    <col min="1" max="1" width="6.375" style="1" customWidth="1"/>
    <col min="2" max="2" width="20.375" style="1" customWidth="1"/>
    <col min="3" max="3" width="8.375" style="1" customWidth="1"/>
    <col min="4" max="4" width="5.625" style="12" customWidth="1"/>
    <col min="5" max="5" width="5.625" style="1" customWidth="1"/>
    <col min="6" max="6" width="5.75390625" style="8" customWidth="1"/>
    <col min="7" max="8" width="5.625" style="12" customWidth="1"/>
    <col min="9" max="9" width="5.75390625" style="8" customWidth="1"/>
    <col min="10" max="10" width="5.625" style="12" customWidth="1"/>
    <col min="11" max="11" width="5.75390625" style="8" customWidth="1"/>
    <col min="12" max="12" width="5.625" style="12" customWidth="1"/>
    <col min="13" max="13" width="5.75390625" style="8" customWidth="1"/>
    <col min="14" max="14" width="5.625" style="8" customWidth="1"/>
    <col min="15" max="15" width="5.75390625" style="8" customWidth="1"/>
    <col min="16" max="16" width="9.75390625" style="0" customWidth="1"/>
    <col min="17" max="17" width="10.75390625" style="8" customWidth="1"/>
  </cols>
  <sheetData>
    <row r="1" spans="1:17" s="2" customFormat="1" ht="21.75" customHeight="1" thickBot="1">
      <c r="A1" s="220" t="s">
        <v>64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50"/>
    </row>
    <row r="2" spans="1:17" ht="39" customHeight="1" thickBot="1">
      <c r="A2" s="5"/>
      <c r="B2" s="4"/>
      <c r="C2" s="4"/>
      <c r="D2" s="208" t="s">
        <v>55</v>
      </c>
      <c r="E2" s="209"/>
      <c r="F2" s="211"/>
      <c r="G2" s="208" t="s">
        <v>56</v>
      </c>
      <c r="H2" s="209"/>
      <c r="I2" s="211"/>
      <c r="J2" s="214" t="s">
        <v>61</v>
      </c>
      <c r="K2" s="215"/>
      <c r="L2" s="214" t="s">
        <v>60</v>
      </c>
      <c r="M2" s="215"/>
      <c r="N2" s="216" t="s">
        <v>67</v>
      </c>
      <c r="O2" s="217"/>
      <c r="P2" s="38"/>
      <c r="Q2" s="12"/>
    </row>
    <row r="3" spans="1:17" s="12" customFormat="1" ht="39" thickBot="1">
      <c r="A3" s="141" t="s">
        <v>3</v>
      </c>
      <c r="B3" s="142" t="s">
        <v>4</v>
      </c>
      <c r="C3" s="89" t="s">
        <v>48</v>
      </c>
      <c r="D3" s="10" t="s">
        <v>46</v>
      </c>
      <c r="E3" s="11" t="s">
        <v>47</v>
      </c>
      <c r="F3" s="16" t="s">
        <v>6</v>
      </c>
      <c r="G3" s="10" t="s">
        <v>46</v>
      </c>
      <c r="H3" s="11" t="s">
        <v>47</v>
      </c>
      <c r="I3" s="16" t="s">
        <v>6</v>
      </c>
      <c r="J3" s="10" t="s">
        <v>5</v>
      </c>
      <c r="K3" s="16" t="s">
        <v>6</v>
      </c>
      <c r="L3" s="10" t="s">
        <v>5</v>
      </c>
      <c r="M3" s="16" t="s">
        <v>6</v>
      </c>
      <c r="N3" s="10" t="s">
        <v>5</v>
      </c>
      <c r="O3" s="16" t="s">
        <v>6</v>
      </c>
      <c r="P3" s="74" t="s">
        <v>0</v>
      </c>
      <c r="Q3" s="46" t="s">
        <v>51</v>
      </c>
    </row>
    <row r="4" spans="1:17" s="1" customFormat="1" ht="27.75" customHeight="1">
      <c r="A4" s="143">
        <f>1</f>
        <v>1</v>
      </c>
      <c r="B4" s="158" t="s">
        <v>7</v>
      </c>
      <c r="C4" s="155" t="s">
        <v>8</v>
      </c>
      <c r="D4" s="107">
        <v>6</v>
      </c>
      <c r="E4" s="48">
        <v>1</v>
      </c>
      <c r="F4" s="45">
        <v>60</v>
      </c>
      <c r="G4" s="107">
        <v>1</v>
      </c>
      <c r="H4" s="49">
        <v>1</v>
      </c>
      <c r="I4" s="45">
        <v>60</v>
      </c>
      <c r="J4" s="47"/>
      <c r="K4" s="62"/>
      <c r="L4" s="47"/>
      <c r="M4" s="62"/>
      <c r="N4" s="86"/>
      <c r="O4" s="70"/>
      <c r="P4" s="126">
        <f aca="true" t="shared" si="0" ref="P4:P11">F4+I4+K4+M4+O4</f>
        <v>120</v>
      </c>
      <c r="Q4" s="9">
        <f aca="true" t="shared" si="1" ref="Q4:Q11">P4-MIN(F4,I4,K4,M4,O4)</f>
        <v>60</v>
      </c>
    </row>
    <row r="5" spans="1:17" s="1" customFormat="1" ht="27.75" customHeight="1">
      <c r="A5" s="144">
        <f aca="true" t="shared" si="2" ref="A5:A11">A4+1</f>
        <v>2</v>
      </c>
      <c r="B5" s="159" t="s">
        <v>9</v>
      </c>
      <c r="C5" s="73" t="s">
        <v>10</v>
      </c>
      <c r="D5" s="107">
        <v>10</v>
      </c>
      <c r="E5" s="44">
        <v>3</v>
      </c>
      <c r="F5" s="35">
        <v>50</v>
      </c>
      <c r="G5" s="107">
        <v>5</v>
      </c>
      <c r="H5" s="42">
        <v>2</v>
      </c>
      <c r="I5" s="35">
        <v>55</v>
      </c>
      <c r="J5" s="43"/>
      <c r="K5" s="56"/>
      <c r="L5" s="43"/>
      <c r="M5" s="56"/>
      <c r="N5" s="87"/>
      <c r="O5" s="58"/>
      <c r="P5" s="75">
        <f t="shared" si="0"/>
        <v>105</v>
      </c>
      <c r="Q5" s="40">
        <f t="shared" si="1"/>
        <v>55</v>
      </c>
    </row>
    <row r="6" spans="1:17" s="1" customFormat="1" ht="27.75" customHeight="1">
      <c r="A6" s="144">
        <f t="shared" si="2"/>
        <v>3</v>
      </c>
      <c r="B6" s="160" t="s">
        <v>2</v>
      </c>
      <c r="C6" s="134" t="s">
        <v>52</v>
      </c>
      <c r="D6" s="107">
        <v>8</v>
      </c>
      <c r="E6" s="127">
        <v>2</v>
      </c>
      <c r="F6" s="128">
        <v>55</v>
      </c>
      <c r="G6" s="107">
        <v>16</v>
      </c>
      <c r="H6" s="129">
        <v>5</v>
      </c>
      <c r="I6" s="128">
        <v>42</v>
      </c>
      <c r="J6" s="84"/>
      <c r="K6" s="132"/>
      <c r="L6" s="84"/>
      <c r="M6" s="132"/>
      <c r="N6" s="84"/>
      <c r="O6" s="131"/>
      <c r="P6" s="82">
        <f t="shared" si="0"/>
        <v>97</v>
      </c>
      <c r="Q6" s="83">
        <f t="shared" si="1"/>
        <v>55</v>
      </c>
    </row>
    <row r="7" spans="1:17" s="1" customFormat="1" ht="27.75" customHeight="1">
      <c r="A7" s="144">
        <f t="shared" si="2"/>
        <v>4</v>
      </c>
      <c r="B7" s="159" t="s">
        <v>12</v>
      </c>
      <c r="C7" s="73" t="s">
        <v>13</v>
      </c>
      <c r="D7" s="107">
        <v>13</v>
      </c>
      <c r="E7" s="44">
        <v>5</v>
      </c>
      <c r="F7" s="35">
        <v>42</v>
      </c>
      <c r="G7" s="107">
        <v>9</v>
      </c>
      <c r="H7" s="42">
        <v>3</v>
      </c>
      <c r="I7" s="35">
        <v>50</v>
      </c>
      <c r="J7" s="43"/>
      <c r="K7" s="56"/>
      <c r="L7" s="43"/>
      <c r="M7" s="56"/>
      <c r="N7" s="87"/>
      <c r="O7" s="58"/>
      <c r="P7" s="75">
        <f t="shared" si="0"/>
        <v>92</v>
      </c>
      <c r="Q7" s="40">
        <f t="shared" si="1"/>
        <v>50</v>
      </c>
    </row>
    <row r="8" spans="1:17" s="1" customFormat="1" ht="27.75" customHeight="1">
      <c r="A8" s="144">
        <f t="shared" si="2"/>
        <v>5</v>
      </c>
      <c r="B8" s="161" t="s">
        <v>14</v>
      </c>
      <c r="C8" s="156" t="s">
        <v>15</v>
      </c>
      <c r="D8" s="107">
        <v>12</v>
      </c>
      <c r="E8" s="127">
        <v>4</v>
      </c>
      <c r="F8" s="128">
        <v>45</v>
      </c>
      <c r="G8" s="107">
        <v>14</v>
      </c>
      <c r="H8" s="129">
        <v>4</v>
      </c>
      <c r="I8" s="128">
        <v>45</v>
      </c>
      <c r="J8" s="84"/>
      <c r="K8" s="132"/>
      <c r="L8" s="84"/>
      <c r="M8" s="132"/>
      <c r="N8" s="130"/>
      <c r="O8" s="131"/>
      <c r="P8" s="82">
        <f t="shared" si="0"/>
        <v>90</v>
      </c>
      <c r="Q8" s="83">
        <f t="shared" si="1"/>
        <v>45</v>
      </c>
    </row>
    <row r="9" spans="1:17" s="1" customFormat="1" ht="27.75" customHeight="1">
      <c r="A9" s="144">
        <f t="shared" si="2"/>
        <v>6</v>
      </c>
      <c r="B9" s="162" t="s">
        <v>68</v>
      </c>
      <c r="C9" s="134" t="s">
        <v>75</v>
      </c>
      <c r="D9" s="135">
        <v>4</v>
      </c>
      <c r="E9" s="136">
        <v>7</v>
      </c>
      <c r="F9" s="133">
        <v>36</v>
      </c>
      <c r="G9" s="135">
        <v>3</v>
      </c>
      <c r="H9" s="137">
        <v>6</v>
      </c>
      <c r="I9" s="133">
        <v>39</v>
      </c>
      <c r="J9" s="84"/>
      <c r="K9" s="132"/>
      <c r="L9" s="84"/>
      <c r="M9" s="132"/>
      <c r="N9" s="130"/>
      <c r="O9" s="131"/>
      <c r="P9" s="82">
        <f t="shared" si="0"/>
        <v>75</v>
      </c>
      <c r="Q9" s="83">
        <f t="shared" si="1"/>
        <v>39</v>
      </c>
    </row>
    <row r="10" spans="1:17" s="1" customFormat="1" ht="27.75" customHeight="1">
      <c r="A10" s="144">
        <f t="shared" si="2"/>
        <v>7</v>
      </c>
      <c r="B10" s="160" t="s">
        <v>16</v>
      </c>
      <c r="C10" s="157" t="s">
        <v>11</v>
      </c>
      <c r="D10" s="135">
        <v>1</v>
      </c>
      <c r="E10" s="136">
        <v>6</v>
      </c>
      <c r="F10" s="133">
        <v>39</v>
      </c>
      <c r="G10" s="135">
        <v>4</v>
      </c>
      <c r="H10" s="138">
        <v>7</v>
      </c>
      <c r="I10" s="133">
        <v>36</v>
      </c>
      <c r="J10" s="84"/>
      <c r="K10" s="132"/>
      <c r="L10" s="84"/>
      <c r="M10" s="132"/>
      <c r="N10" s="84"/>
      <c r="O10" s="131"/>
      <c r="P10" s="82">
        <f t="shared" si="0"/>
        <v>75</v>
      </c>
      <c r="Q10" s="83">
        <f t="shared" si="1"/>
        <v>39</v>
      </c>
    </row>
    <row r="11" spans="1:17" s="1" customFormat="1" ht="27.75" customHeight="1">
      <c r="A11" s="147">
        <f t="shared" si="2"/>
        <v>8</v>
      </c>
      <c r="B11" s="163" t="s">
        <v>69</v>
      </c>
      <c r="C11" s="156" t="s">
        <v>76</v>
      </c>
      <c r="D11" s="135">
        <v>6</v>
      </c>
      <c r="E11" s="136">
        <v>8</v>
      </c>
      <c r="F11" s="133">
        <v>33</v>
      </c>
      <c r="G11" s="135">
        <v>6</v>
      </c>
      <c r="H11" s="137">
        <v>8</v>
      </c>
      <c r="I11" s="133">
        <v>33</v>
      </c>
      <c r="J11" s="84"/>
      <c r="K11" s="132"/>
      <c r="L11" s="84"/>
      <c r="M11" s="132"/>
      <c r="N11" s="84"/>
      <c r="O11" s="131"/>
      <c r="P11" s="82">
        <f t="shared" si="0"/>
        <v>66</v>
      </c>
      <c r="Q11" s="83">
        <f t="shared" si="1"/>
        <v>33</v>
      </c>
    </row>
    <row r="12" spans="1:11" ht="12.75">
      <c r="A12" s="4"/>
      <c r="B12" s="4"/>
      <c r="C12" s="4"/>
      <c r="D12" s="14"/>
      <c r="E12" s="4"/>
      <c r="F12" s="61"/>
      <c r="G12" s="14"/>
      <c r="H12" s="14"/>
      <c r="I12" s="61"/>
      <c r="J12" s="14"/>
      <c r="K12" s="61"/>
    </row>
  </sheetData>
  <sheetProtection/>
  <mergeCells count="6">
    <mergeCell ref="A1:P1"/>
    <mergeCell ref="J2:K2"/>
    <mergeCell ref="L2:M2"/>
    <mergeCell ref="D2:F2"/>
    <mergeCell ref="G2:I2"/>
    <mergeCell ref="N2:O2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120" zoomScaleNormal="120" zoomScalePageLayoutView="150" workbookViewId="0" topLeftCell="A1">
      <selection activeCell="L27" sqref="L27"/>
    </sheetView>
  </sheetViews>
  <sheetFormatPr defaultColWidth="9.00390625" defaultRowHeight="12.75"/>
  <cols>
    <col min="1" max="1" width="6.25390625" style="1" customWidth="1"/>
    <col min="2" max="2" width="20.625" style="20" customWidth="1"/>
    <col min="3" max="3" width="7.125" style="1" customWidth="1"/>
    <col min="4" max="5" width="5.625" style="1" customWidth="1"/>
    <col min="6" max="6" width="5.75390625" style="6" customWidth="1"/>
    <col min="7" max="8" width="5.625" style="1" customWidth="1"/>
    <col min="9" max="9" width="5.75390625" style="6" customWidth="1"/>
    <col min="10" max="10" width="5.625" style="1" customWidth="1"/>
    <col min="11" max="11" width="5.75390625" style="6" customWidth="1"/>
    <col min="12" max="12" width="5.625" style="1" customWidth="1"/>
    <col min="13" max="13" width="5.75390625" style="6" customWidth="1"/>
    <col min="14" max="14" width="5.625" style="6" customWidth="1"/>
    <col min="15" max="15" width="5.75390625" style="6" customWidth="1"/>
    <col min="16" max="16" width="9.75390625" style="1" customWidth="1"/>
    <col min="17" max="17" width="10.75390625" style="1" customWidth="1"/>
    <col min="18" max="16384" width="9.125" style="1" customWidth="1"/>
  </cols>
  <sheetData>
    <row r="1" spans="1:16" s="13" customFormat="1" ht="21.75" customHeight="1" thickBot="1">
      <c r="A1" s="205" t="s">
        <v>65</v>
      </c>
      <c r="B1" s="206"/>
      <c r="C1" s="206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7" ht="39" customHeight="1" thickBot="1">
      <c r="A2" s="5"/>
      <c r="B2" s="15"/>
      <c r="C2" s="4"/>
      <c r="D2" s="208" t="s">
        <v>55</v>
      </c>
      <c r="E2" s="209"/>
      <c r="F2" s="211"/>
      <c r="G2" s="208" t="s">
        <v>56</v>
      </c>
      <c r="H2" s="209"/>
      <c r="I2" s="211"/>
      <c r="J2" s="212" t="s">
        <v>61</v>
      </c>
      <c r="K2" s="213"/>
      <c r="L2" s="214" t="s">
        <v>60</v>
      </c>
      <c r="M2" s="215"/>
      <c r="N2" s="216" t="s">
        <v>67</v>
      </c>
      <c r="O2" s="217"/>
      <c r="P2" s="38"/>
      <c r="Q2" s="12"/>
    </row>
    <row r="3" spans="1:17" s="12" customFormat="1" ht="39" thickBot="1">
      <c r="A3" s="141" t="s">
        <v>3</v>
      </c>
      <c r="B3" s="142" t="s">
        <v>4</v>
      </c>
      <c r="C3" s="89" t="s">
        <v>48</v>
      </c>
      <c r="D3" s="10" t="s">
        <v>46</v>
      </c>
      <c r="E3" s="11" t="s">
        <v>47</v>
      </c>
      <c r="F3" s="16" t="s">
        <v>6</v>
      </c>
      <c r="G3" s="10" t="s">
        <v>46</v>
      </c>
      <c r="H3" s="11" t="s">
        <v>47</v>
      </c>
      <c r="I3" s="16" t="s">
        <v>6</v>
      </c>
      <c r="J3" s="10" t="s">
        <v>5</v>
      </c>
      <c r="K3" s="16" t="s">
        <v>6</v>
      </c>
      <c r="L3" s="10" t="s">
        <v>5</v>
      </c>
      <c r="M3" s="16" t="s">
        <v>6</v>
      </c>
      <c r="N3" s="10" t="s">
        <v>5</v>
      </c>
      <c r="O3" s="16" t="s">
        <v>6</v>
      </c>
      <c r="P3" s="59" t="s">
        <v>0</v>
      </c>
      <c r="Q3" s="46" t="s">
        <v>51</v>
      </c>
    </row>
    <row r="4" spans="1:17" ht="13.5" customHeight="1">
      <c r="A4" s="143">
        <f>1</f>
        <v>1</v>
      </c>
      <c r="B4" s="140" t="s">
        <v>25</v>
      </c>
      <c r="C4" s="149">
        <v>1990</v>
      </c>
      <c r="D4" s="107">
        <v>2</v>
      </c>
      <c r="E4" s="26">
        <v>1</v>
      </c>
      <c r="F4" s="55">
        <v>60</v>
      </c>
      <c r="G4" s="107">
        <v>14</v>
      </c>
      <c r="H4" s="28">
        <v>1</v>
      </c>
      <c r="I4" s="55">
        <v>60</v>
      </c>
      <c r="J4" s="27"/>
      <c r="K4" s="62"/>
      <c r="L4" s="27"/>
      <c r="M4" s="70"/>
      <c r="N4" s="153"/>
      <c r="O4" s="154"/>
      <c r="P4" s="77">
        <f aca="true" t="shared" si="0" ref="P4:P18">SUM(F4,I4,K4,M4,O4)</f>
        <v>120</v>
      </c>
      <c r="Q4" s="9">
        <f aca="true" t="shared" si="1" ref="Q4:Q18">P4-MIN(F4,I4,K4,M4,O4)</f>
        <v>60</v>
      </c>
    </row>
    <row r="5" spans="1:17" ht="13.5" customHeight="1">
      <c r="A5" s="144">
        <f aca="true" t="shared" si="2" ref="A5:A18">A4+1</f>
        <v>2</v>
      </c>
      <c r="B5" s="140" t="s">
        <v>23</v>
      </c>
      <c r="C5" s="149">
        <v>1992</v>
      </c>
      <c r="D5" s="107">
        <v>7</v>
      </c>
      <c r="E5" s="19">
        <v>2</v>
      </c>
      <c r="F5" s="57">
        <v>55</v>
      </c>
      <c r="G5" s="107">
        <v>20</v>
      </c>
      <c r="H5" s="29">
        <v>2</v>
      </c>
      <c r="I5" s="57">
        <v>55</v>
      </c>
      <c r="J5" s="43"/>
      <c r="K5" s="56"/>
      <c r="L5" s="43"/>
      <c r="M5" s="58"/>
      <c r="N5" s="118"/>
      <c r="O5" s="106"/>
      <c r="P5" s="77">
        <f t="shared" si="0"/>
        <v>110</v>
      </c>
      <c r="Q5" s="9">
        <f t="shared" si="1"/>
        <v>55</v>
      </c>
    </row>
    <row r="6" spans="1:17" ht="13.5" customHeight="1">
      <c r="A6" s="145">
        <f t="shared" si="2"/>
        <v>3</v>
      </c>
      <c r="B6" s="139" t="s">
        <v>20</v>
      </c>
      <c r="C6" s="150">
        <v>1994</v>
      </c>
      <c r="D6" s="107">
        <v>24</v>
      </c>
      <c r="E6" s="19">
        <v>4</v>
      </c>
      <c r="F6" s="119">
        <v>44</v>
      </c>
      <c r="G6" s="107">
        <v>23</v>
      </c>
      <c r="H6" s="29">
        <v>3</v>
      </c>
      <c r="I6" s="119">
        <v>50</v>
      </c>
      <c r="J6" s="117"/>
      <c r="K6" s="119"/>
      <c r="L6" s="117"/>
      <c r="M6" s="123"/>
      <c r="N6" s="124"/>
      <c r="O6" s="119"/>
      <c r="P6" s="121">
        <f t="shared" si="0"/>
        <v>94</v>
      </c>
      <c r="Q6" s="122">
        <f t="shared" si="1"/>
        <v>50</v>
      </c>
    </row>
    <row r="7" spans="1:17" ht="13.5" customHeight="1">
      <c r="A7" s="146">
        <f t="shared" si="2"/>
        <v>4</v>
      </c>
      <c r="B7" s="152" t="s">
        <v>24</v>
      </c>
      <c r="C7" s="150">
        <v>1989</v>
      </c>
      <c r="D7" s="107">
        <v>14</v>
      </c>
      <c r="E7" s="19">
        <v>3</v>
      </c>
      <c r="F7" s="119">
        <v>50</v>
      </c>
      <c r="G7" s="107">
        <v>25</v>
      </c>
      <c r="H7" s="29">
        <v>4</v>
      </c>
      <c r="I7" s="119">
        <v>44</v>
      </c>
      <c r="J7" s="117"/>
      <c r="K7" s="115"/>
      <c r="L7" s="117"/>
      <c r="M7" s="116"/>
      <c r="N7" s="120"/>
      <c r="O7" s="113"/>
      <c r="P7" s="121">
        <f t="shared" si="0"/>
        <v>94</v>
      </c>
      <c r="Q7" s="122">
        <f t="shared" si="1"/>
        <v>50</v>
      </c>
    </row>
    <row r="8" spans="1:17" ht="13.5" customHeight="1">
      <c r="A8" s="147">
        <f t="shared" si="2"/>
        <v>5</v>
      </c>
      <c r="B8" s="80" t="s">
        <v>21</v>
      </c>
      <c r="C8" s="149">
        <v>1983</v>
      </c>
      <c r="D8" s="108">
        <v>12</v>
      </c>
      <c r="E8" s="17">
        <v>6</v>
      </c>
      <c r="F8" s="57">
        <v>42</v>
      </c>
      <c r="G8" s="108">
        <v>19</v>
      </c>
      <c r="H8" s="30">
        <v>5</v>
      </c>
      <c r="I8" s="57">
        <v>43</v>
      </c>
      <c r="J8" s="43"/>
      <c r="K8" s="56"/>
      <c r="L8" s="43"/>
      <c r="M8" s="58"/>
      <c r="N8" s="71"/>
      <c r="O8" s="56"/>
      <c r="P8" s="77">
        <f t="shared" si="0"/>
        <v>85</v>
      </c>
      <c r="Q8" s="9">
        <f t="shared" si="1"/>
        <v>43</v>
      </c>
    </row>
    <row r="9" spans="1:17" ht="13.5" customHeight="1">
      <c r="A9" s="147">
        <f t="shared" si="2"/>
        <v>6</v>
      </c>
      <c r="B9" s="80" t="s">
        <v>19</v>
      </c>
      <c r="C9" s="149">
        <v>1991</v>
      </c>
      <c r="D9" s="110">
        <v>26</v>
      </c>
      <c r="E9" s="19">
        <v>5</v>
      </c>
      <c r="F9" s="32">
        <v>43</v>
      </c>
      <c r="G9" s="110">
        <v>31</v>
      </c>
      <c r="H9" s="19">
        <v>6</v>
      </c>
      <c r="I9" s="119">
        <v>42</v>
      </c>
      <c r="J9" s="43"/>
      <c r="K9" s="56"/>
      <c r="L9" s="43"/>
      <c r="M9" s="58"/>
      <c r="N9" s="71"/>
      <c r="O9" s="56"/>
      <c r="P9" s="77">
        <f t="shared" si="0"/>
        <v>85</v>
      </c>
      <c r="Q9" s="9">
        <f t="shared" si="1"/>
        <v>43</v>
      </c>
    </row>
    <row r="10" spans="1:17" ht="13.5" customHeight="1">
      <c r="A10" s="147">
        <f t="shared" si="2"/>
        <v>7</v>
      </c>
      <c r="B10" s="125" t="s">
        <v>18</v>
      </c>
      <c r="C10" s="151">
        <v>1995</v>
      </c>
      <c r="D10" s="84">
        <v>28</v>
      </c>
      <c r="E10" s="17">
        <v>8</v>
      </c>
      <c r="F10" s="57">
        <v>40</v>
      </c>
      <c r="G10" s="84">
        <v>27</v>
      </c>
      <c r="H10" s="17">
        <v>7</v>
      </c>
      <c r="I10" s="57">
        <v>41</v>
      </c>
      <c r="J10" s="43"/>
      <c r="K10" s="56"/>
      <c r="L10" s="43"/>
      <c r="M10" s="58"/>
      <c r="N10" s="88"/>
      <c r="O10" s="56"/>
      <c r="P10" s="77">
        <f t="shared" si="0"/>
        <v>81</v>
      </c>
      <c r="Q10" s="9">
        <f t="shared" si="1"/>
        <v>41</v>
      </c>
    </row>
    <row r="11" spans="1:17" ht="13.5" customHeight="1">
      <c r="A11" s="147">
        <f t="shared" si="2"/>
        <v>8</v>
      </c>
      <c r="B11" s="139" t="s">
        <v>49</v>
      </c>
      <c r="C11" s="150">
        <v>1994</v>
      </c>
      <c r="D11" s="84">
        <v>20</v>
      </c>
      <c r="E11" s="17">
        <v>7</v>
      </c>
      <c r="F11" s="119">
        <v>41</v>
      </c>
      <c r="G11" s="84">
        <v>31</v>
      </c>
      <c r="H11" s="17">
        <v>10</v>
      </c>
      <c r="I11" s="57">
        <v>38</v>
      </c>
      <c r="J11" s="43"/>
      <c r="K11" s="56"/>
      <c r="L11" s="43"/>
      <c r="M11" s="58"/>
      <c r="N11" s="71"/>
      <c r="O11" s="56"/>
      <c r="P11" s="77">
        <f t="shared" si="0"/>
        <v>79</v>
      </c>
      <c r="Q11" s="9">
        <f t="shared" si="1"/>
        <v>41</v>
      </c>
    </row>
    <row r="12" spans="1:18" ht="13.5" customHeight="1">
      <c r="A12" s="147">
        <f t="shared" si="2"/>
        <v>9</v>
      </c>
      <c r="B12" s="80" t="s">
        <v>22</v>
      </c>
      <c r="C12" s="149">
        <v>1992</v>
      </c>
      <c r="D12" s="110">
        <v>31</v>
      </c>
      <c r="E12" s="19">
        <v>9</v>
      </c>
      <c r="F12" s="57">
        <v>39</v>
      </c>
      <c r="G12" s="107">
        <v>33</v>
      </c>
      <c r="H12" s="29">
        <v>8</v>
      </c>
      <c r="I12" s="119">
        <v>40</v>
      </c>
      <c r="J12" s="43"/>
      <c r="K12" s="56"/>
      <c r="L12" s="43"/>
      <c r="M12" s="58"/>
      <c r="N12" s="88"/>
      <c r="O12" s="56"/>
      <c r="P12" s="77">
        <f t="shared" si="0"/>
        <v>79</v>
      </c>
      <c r="Q12" s="9">
        <f t="shared" si="1"/>
        <v>40</v>
      </c>
      <c r="R12" s="18"/>
    </row>
    <row r="13" spans="1:17" ht="13.5" customHeight="1">
      <c r="A13" s="147">
        <f t="shared" si="2"/>
        <v>10</v>
      </c>
      <c r="B13" s="125" t="s">
        <v>17</v>
      </c>
      <c r="C13" s="151">
        <v>1996</v>
      </c>
      <c r="D13" s="84">
        <v>46</v>
      </c>
      <c r="E13" s="17">
        <v>11</v>
      </c>
      <c r="F13" s="57">
        <v>34</v>
      </c>
      <c r="G13" s="84">
        <v>29</v>
      </c>
      <c r="H13" s="17">
        <v>9</v>
      </c>
      <c r="I13" s="57">
        <v>39</v>
      </c>
      <c r="J13" s="43"/>
      <c r="K13" s="56"/>
      <c r="L13" s="43"/>
      <c r="M13" s="58"/>
      <c r="N13" s="71"/>
      <c r="O13" s="56"/>
      <c r="P13" s="77">
        <f t="shared" si="0"/>
        <v>73</v>
      </c>
      <c r="Q13" s="9">
        <f t="shared" si="1"/>
        <v>39</v>
      </c>
    </row>
    <row r="14" spans="1:17" ht="13.5" customHeight="1">
      <c r="A14" s="147">
        <f t="shared" si="2"/>
        <v>11</v>
      </c>
      <c r="B14" s="80" t="s">
        <v>70</v>
      </c>
      <c r="C14" s="149">
        <v>1996</v>
      </c>
      <c r="D14" s="108">
        <v>42</v>
      </c>
      <c r="E14" s="17">
        <v>10</v>
      </c>
      <c r="F14" s="57">
        <v>38</v>
      </c>
      <c r="G14" s="84">
        <v>42</v>
      </c>
      <c r="H14" s="17">
        <v>11</v>
      </c>
      <c r="I14" s="57">
        <v>34</v>
      </c>
      <c r="J14" s="43"/>
      <c r="K14" s="56"/>
      <c r="L14" s="43"/>
      <c r="M14" s="54"/>
      <c r="N14" s="79"/>
      <c r="O14" s="33"/>
      <c r="P14" s="77">
        <f t="shared" si="0"/>
        <v>72</v>
      </c>
      <c r="Q14" s="9">
        <f t="shared" si="1"/>
        <v>38</v>
      </c>
    </row>
    <row r="15" spans="1:17" ht="13.5" customHeight="1">
      <c r="A15" s="147">
        <f t="shared" si="2"/>
        <v>12</v>
      </c>
      <c r="B15" s="125" t="s">
        <v>71</v>
      </c>
      <c r="C15" s="151">
        <v>1999</v>
      </c>
      <c r="D15" s="84">
        <v>50</v>
      </c>
      <c r="E15" s="17">
        <v>12</v>
      </c>
      <c r="F15" s="57">
        <v>33</v>
      </c>
      <c r="G15" s="84">
        <v>51</v>
      </c>
      <c r="H15" s="17">
        <v>12</v>
      </c>
      <c r="I15" s="57">
        <v>33</v>
      </c>
      <c r="J15" s="43"/>
      <c r="K15" s="56"/>
      <c r="L15" s="43"/>
      <c r="M15" s="58"/>
      <c r="N15" s="71"/>
      <c r="O15" s="56"/>
      <c r="P15" s="77">
        <f t="shared" si="0"/>
        <v>66</v>
      </c>
      <c r="Q15" s="9">
        <f t="shared" si="1"/>
        <v>33</v>
      </c>
    </row>
    <row r="16" spans="1:17" ht="13.5" customHeight="1">
      <c r="A16" s="147">
        <f t="shared" si="2"/>
        <v>13</v>
      </c>
      <c r="B16" s="80" t="s">
        <v>73</v>
      </c>
      <c r="C16" s="151"/>
      <c r="D16" s="84">
        <v>59</v>
      </c>
      <c r="E16" s="17">
        <v>15</v>
      </c>
      <c r="F16" s="57">
        <v>30</v>
      </c>
      <c r="G16" s="84">
        <v>54</v>
      </c>
      <c r="H16" s="17">
        <v>13</v>
      </c>
      <c r="I16" s="57">
        <v>32</v>
      </c>
      <c r="J16" s="114"/>
      <c r="K16" s="119"/>
      <c r="L16" s="114"/>
      <c r="M16" s="123"/>
      <c r="N16" s="124"/>
      <c r="O16" s="119"/>
      <c r="P16" s="121">
        <f t="shared" si="0"/>
        <v>62</v>
      </c>
      <c r="Q16" s="122">
        <f t="shared" si="1"/>
        <v>32</v>
      </c>
    </row>
    <row r="17" spans="1:17" ht="13.5" customHeight="1">
      <c r="A17" s="147">
        <f t="shared" si="2"/>
        <v>14</v>
      </c>
      <c r="B17" s="80" t="s">
        <v>72</v>
      </c>
      <c r="C17" s="151">
        <v>1997</v>
      </c>
      <c r="D17" s="84">
        <v>57</v>
      </c>
      <c r="E17" s="17">
        <v>13</v>
      </c>
      <c r="F17" s="57">
        <v>32</v>
      </c>
      <c r="G17" s="84">
        <v>56</v>
      </c>
      <c r="H17" s="17">
        <v>15</v>
      </c>
      <c r="I17" s="57">
        <v>30</v>
      </c>
      <c r="J17" s="43"/>
      <c r="K17" s="56"/>
      <c r="L17" s="43"/>
      <c r="M17" s="58"/>
      <c r="N17" s="71"/>
      <c r="O17" s="56"/>
      <c r="P17" s="77">
        <f t="shared" si="0"/>
        <v>62</v>
      </c>
      <c r="Q17" s="9">
        <f t="shared" si="1"/>
        <v>32</v>
      </c>
    </row>
    <row r="18" spans="1:17" ht="13.5" customHeight="1">
      <c r="A18" s="146">
        <f t="shared" si="2"/>
        <v>15</v>
      </c>
      <c r="B18" s="80" t="s">
        <v>74</v>
      </c>
      <c r="C18" s="151">
        <v>1998</v>
      </c>
      <c r="D18" s="84">
        <v>58</v>
      </c>
      <c r="E18" s="17">
        <v>14</v>
      </c>
      <c r="F18" s="57">
        <v>31</v>
      </c>
      <c r="G18" s="84">
        <v>55</v>
      </c>
      <c r="H18" s="17">
        <v>14</v>
      </c>
      <c r="I18" s="57">
        <v>31</v>
      </c>
      <c r="J18" s="3"/>
      <c r="K18" s="56"/>
      <c r="L18" s="3"/>
      <c r="M18" s="58"/>
      <c r="N18" s="88"/>
      <c r="O18" s="56"/>
      <c r="P18" s="77">
        <f t="shared" si="0"/>
        <v>62</v>
      </c>
      <c r="Q18" s="9">
        <f t="shared" si="1"/>
        <v>31</v>
      </c>
    </row>
    <row r="19" spans="1:9" ht="12.75">
      <c r="A19" s="4"/>
      <c r="B19" s="15"/>
      <c r="C19" s="4"/>
      <c r="D19" s="4"/>
      <c r="E19" s="4"/>
      <c r="F19" s="81"/>
      <c r="G19" s="4"/>
      <c r="H19" s="4"/>
      <c r="I19" s="81"/>
    </row>
  </sheetData>
  <sheetProtection/>
  <mergeCells count="6">
    <mergeCell ref="A1:P1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2012-09-27T17:09:06Z</cp:lastPrinted>
  <dcterms:created xsi:type="dcterms:W3CDTF">2010-04-15T16:52:06Z</dcterms:created>
  <dcterms:modified xsi:type="dcterms:W3CDTF">2013-05-14T02:54:08Z</dcterms:modified>
  <cp:category/>
  <cp:version/>
  <cp:contentType/>
  <cp:contentStatus/>
</cp:coreProperties>
</file>