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1415" yWindow="65506" windowWidth="17100" windowHeight="14100" tabRatio="784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37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31" authorId="0">
      <text>
        <r>
          <rPr>
            <b/>
            <sz val="9"/>
            <rFont val="Tahoma"/>
            <family val="2"/>
          </rPr>
          <t>в группе В</t>
        </r>
      </text>
    </comment>
    <comment ref="G3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3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8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25" authorId="0">
      <text>
        <r>
          <rPr>
            <b/>
            <sz val="9"/>
            <rFont val="Tahoma"/>
            <family val="2"/>
          </rPr>
          <t>в группе В</t>
        </r>
      </text>
    </comment>
    <comment ref="G25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36" authorId="0">
      <text>
        <r>
          <rPr>
            <b/>
            <sz val="9"/>
            <rFont val="Tahoma"/>
            <family val="2"/>
          </rPr>
          <t>в группе В</t>
        </r>
      </text>
    </comment>
    <comment ref="G3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3" authorId="0">
      <text>
        <r>
          <rPr>
            <b/>
            <sz val="9"/>
            <rFont val="Tahoma"/>
            <family val="2"/>
          </rPr>
          <t>в группе В</t>
        </r>
      </text>
    </comment>
    <comment ref="G33" authorId="0">
      <text>
        <r>
          <rPr>
            <b/>
            <sz val="9"/>
            <rFont val="Tahoma"/>
            <family val="2"/>
          </rPr>
          <t>в группе В</t>
        </r>
      </text>
    </comment>
    <comment ref="D48" authorId="0">
      <text>
        <r>
          <rPr>
            <b/>
            <sz val="9"/>
            <rFont val="Tahoma"/>
            <family val="2"/>
          </rPr>
          <t>в группе В</t>
        </r>
      </text>
    </comment>
    <comment ref="G4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47" authorId="0">
      <text>
        <r>
          <rPr>
            <b/>
            <sz val="9"/>
            <rFont val="Tahoma"/>
            <family val="2"/>
          </rPr>
          <t>в группе В</t>
        </r>
      </text>
    </comment>
    <comment ref="G47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7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42" authorId="0">
      <text>
        <r>
          <rPr>
            <b/>
            <sz val="9"/>
            <rFont val="Tahoma"/>
            <family val="2"/>
          </rPr>
          <t>в группе В</t>
        </r>
      </text>
    </comment>
    <comment ref="G42" authorId="0">
      <text>
        <r>
          <rPr>
            <b/>
            <sz val="9"/>
            <rFont val="Tahoma"/>
            <family val="2"/>
          </rPr>
          <t>в группе В</t>
        </r>
      </text>
    </comment>
    <comment ref="D38" authorId="0">
      <text>
        <r>
          <rPr>
            <b/>
            <sz val="9"/>
            <rFont val="Tahoma"/>
            <family val="2"/>
          </rPr>
          <t>в группе В</t>
        </r>
      </text>
    </comment>
    <comment ref="G38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50" authorId="0">
      <text>
        <r>
          <rPr>
            <b/>
            <sz val="9"/>
            <rFont val="Tahoma"/>
            <family val="2"/>
          </rPr>
          <t>в группе В</t>
        </r>
      </text>
    </comment>
    <comment ref="G5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3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4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6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46" authorId="0">
      <text>
        <r>
          <rPr>
            <b/>
            <sz val="9"/>
            <rFont val="Tahoma"/>
            <family val="2"/>
          </rPr>
          <t>в группе В</t>
        </r>
      </text>
    </comment>
    <comment ref="G4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1" authorId="0">
      <text>
        <r>
          <rPr>
            <b/>
            <sz val="9"/>
            <rFont val="Tahoma"/>
            <family val="2"/>
          </rPr>
          <t>в группе В</t>
        </r>
      </text>
    </comment>
    <comment ref="G3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39" authorId="0">
      <text>
        <r>
          <rPr>
            <b/>
            <sz val="9"/>
            <rFont val="Tahoma"/>
            <family val="2"/>
          </rPr>
          <t>в группе В</t>
        </r>
      </text>
    </comment>
    <comment ref="G39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<sst xmlns="http://schemas.openxmlformats.org/spreadsheetml/2006/main" count="311" uniqueCount="183">
  <si>
    <t>Текущий рейтинг</t>
  </si>
  <si>
    <t>Шестак Мария</t>
  </si>
  <si>
    <t>1995      1995</t>
  </si>
  <si>
    <t>Башмаков Александр Сирия Вячеслав</t>
  </si>
  <si>
    <t>1996      1996</t>
  </si>
  <si>
    <t>Попов Алексей        Войналович Вадим</t>
  </si>
  <si>
    <t xml:space="preserve">Ковальков Павел   Богданов Артём    </t>
  </si>
  <si>
    <t>1994      1995</t>
  </si>
  <si>
    <t>Место в ТР</t>
  </si>
  <si>
    <t>Говер Егор             Азанов Дмитрий</t>
  </si>
  <si>
    <t>Фамилия    Имя</t>
  </si>
  <si>
    <t>место</t>
  </si>
  <si>
    <t>очки</t>
  </si>
  <si>
    <t>Ушаков Артём      Ушаков Антон</t>
  </si>
  <si>
    <t>1990      1990</t>
  </si>
  <si>
    <t>Суслов Алексей      Кромер Александр</t>
  </si>
  <si>
    <t>1991    1991</t>
  </si>
  <si>
    <t xml:space="preserve">Грызлов Илья         Слезин Павел  </t>
  </si>
  <si>
    <t>1992    1992</t>
  </si>
  <si>
    <t>Тропкина Анастасия</t>
  </si>
  <si>
    <t>Сабитова Зульфия</t>
  </si>
  <si>
    <t>Шклярук Николай  Михайлов Игорь</t>
  </si>
  <si>
    <t>Маймистов Сергей</t>
  </si>
  <si>
    <t>Гоголев Дмитрий</t>
  </si>
  <si>
    <t>Михайлов Максим</t>
  </si>
  <si>
    <t>Жеба Павел</t>
  </si>
  <si>
    <t>Легин Денис</t>
  </si>
  <si>
    <t>Елканов Георгий</t>
  </si>
  <si>
    <t>Инкин Никита</t>
  </si>
  <si>
    <t>Казанцев Никита</t>
  </si>
  <si>
    <t>Ибрагимов Равиль</t>
  </si>
  <si>
    <t>Непогодин Александр</t>
  </si>
  <si>
    <t>Корпачёв Денис</t>
  </si>
  <si>
    <t>Губенко Никита</t>
  </si>
  <si>
    <t>Шим Артём</t>
  </si>
  <si>
    <t>Прожерин Артём</t>
  </si>
  <si>
    <t>Панин Вячеслав</t>
  </si>
  <si>
    <t>Эйгель Павел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</si>
  <si>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</si>
  <si>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</si>
  <si>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</si>
  <si>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</si>
  <si>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</si>
  <si>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</si>
  <si>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</si>
  <si>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</si>
  <si>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Григорьева Татьяна</t>
  </si>
  <si>
    <t>Гребенёк Светлана</t>
  </si>
  <si>
    <t>Амосова Екатерина</t>
  </si>
  <si>
    <t>Мухгалеева Полина</t>
  </si>
  <si>
    <t>Галкина Ульяна</t>
  </si>
  <si>
    <t>Сироткин Антон</t>
  </si>
  <si>
    <t>Баранов Николай</t>
  </si>
  <si>
    <t>Михайлов Игорь</t>
  </si>
  <si>
    <t>Козич Владимир</t>
  </si>
  <si>
    <t>Овчинников Александр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</si>
  <si>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</si>
  <si>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</si>
  <si>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</si>
  <si>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</si>
  <si>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</si>
  <si>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</si>
  <si>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</si>
  <si>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</si>
  <si>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Говер Егор</t>
  </si>
  <si>
    <t>Войналович Вадим</t>
  </si>
  <si>
    <t>Максимов Виталий</t>
  </si>
  <si>
    <t>Кочеев Михаил</t>
  </si>
  <si>
    <t>Сеткин Кирилл</t>
  </si>
  <si>
    <t>Сайфиев Руслан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</si>
  <si>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</si>
  <si>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</si>
  <si>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</si>
  <si>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</si>
  <si>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</si>
  <si>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</si>
  <si>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Солодовникова Елена</t>
  </si>
  <si>
    <t>Ильюхина Полина</t>
  </si>
  <si>
    <t>Новикова Елена</t>
  </si>
  <si>
    <t>Миназова Алсу</t>
  </si>
  <si>
    <t>Пешкова Валерия</t>
  </si>
  <si>
    <t>Крылова Ксения</t>
  </si>
  <si>
    <t>Шимко Алексей</t>
  </si>
  <si>
    <t>Шайдуров Илья</t>
  </si>
  <si>
    <t>Николаев Никита</t>
  </si>
  <si>
    <t>Дегтярев Андрей</t>
  </si>
  <si>
    <t>Дарипов Вячеслав</t>
  </si>
  <si>
    <t>Шабанов Максим</t>
  </si>
  <si>
    <t>Истомин Андрей</t>
  </si>
  <si>
    <t>Лазарев Александр</t>
  </si>
  <si>
    <t>Савицкий Александр</t>
  </si>
  <si>
    <t>Беляков Алексей</t>
  </si>
  <si>
    <t>Икаев Хазби</t>
  </si>
  <si>
    <t>Изюмов Игорь</t>
  </si>
  <si>
    <t>Гогичаев Георгий</t>
  </si>
  <si>
    <t>Круглов Михаил</t>
  </si>
  <si>
    <t>DNF</t>
  </si>
  <si>
    <t>1994     1995</t>
  </si>
  <si>
    <t>Шайдурова Дарья</t>
  </si>
  <si>
    <t>Личкун Леонид</t>
  </si>
  <si>
    <t>Гатаулин Альберт</t>
  </si>
  <si>
    <t>Сазонов Матвей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</si>
  <si>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</si>
  <si>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</si>
  <si>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</si>
  <si>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</si>
  <si>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</si>
  <si>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</si>
  <si>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Комков Сергей        Котов Павел</t>
  </si>
  <si>
    <t>1991       1990</t>
  </si>
  <si>
    <t>Шеренов Николай</t>
  </si>
  <si>
    <t>Вьюгин Илья</t>
  </si>
  <si>
    <t>Тищенко Дмитрий</t>
  </si>
  <si>
    <t>Панин Владислав</t>
  </si>
  <si>
    <t>Гладких Илья</t>
  </si>
  <si>
    <t>Бурдин Павел</t>
  </si>
  <si>
    <t>Плеханов Матвей</t>
  </si>
  <si>
    <t>Матвеев Матвей</t>
  </si>
  <si>
    <t>Гончаров Сергей</t>
  </si>
  <si>
    <t>Лебедев Денис</t>
  </si>
  <si>
    <t>Боровков Дмитрий</t>
  </si>
  <si>
    <t>Сайфиев Руслан      Эйгель Павел</t>
  </si>
  <si>
    <t>1998      1998</t>
  </si>
  <si>
    <t>Богданов Артём</t>
  </si>
  <si>
    <t>Храмцов Дмитрий</t>
  </si>
  <si>
    <t>Кубок России 18.05.2013</t>
  </si>
  <si>
    <t>Кубок России 17.05.2013</t>
  </si>
  <si>
    <t>-</t>
  </si>
  <si>
    <t>Тузов Андрей</t>
  </si>
  <si>
    <t>Чемпионат России  02.09.2013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</si>
  <si>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</si>
  <si>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</si>
  <si>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</si>
  <si>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</si>
  <si>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Чук Максим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</si>
  <si>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</si>
  <si>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</si>
  <si>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</si>
  <si>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</si>
  <si>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</si>
  <si>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Гаврилов Владислав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</si>
  <si>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</si>
  <si>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</si>
  <si>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</si>
  <si>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</si>
  <si>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</si>
  <si>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</si>
  <si>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</si>
  <si>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</si>
  <si>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</si>
  <si>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</si>
  <si>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DNS</t>
  </si>
  <si>
    <t>Снегирев Юрий             Максимов Виталий</t>
  </si>
  <si>
    <t>1995         1995</t>
  </si>
  <si>
    <t>Аникин Михаил
Костюченко Сергей</t>
  </si>
  <si>
    <t>1996
1997</t>
  </si>
  <si>
    <t>Анохина Диана</t>
  </si>
  <si>
    <t>Пучнина Вероника</t>
  </si>
  <si>
    <t>Стороженко Ольга</t>
  </si>
  <si>
    <t>Алиева Эльвира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</si>
  <si>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</si>
  <si>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</si>
  <si>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</si>
  <si>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</si>
  <si>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</si>
  <si>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Туманов Кирилл</t>
  </si>
  <si>
    <t>Мельников Александр</t>
  </si>
  <si>
    <t>Рудяшкин Сергей</t>
  </si>
  <si>
    <t>ЮНИОРСКИЙ  РЕЙТИНГ   в классе С1М  на  19.05.2013</t>
  </si>
  <si>
    <t>Липтовский слалом 20.04.2013</t>
  </si>
  <si>
    <t>Липтовский слалом 21.04.2013</t>
  </si>
  <si>
    <t>Молоков Артём</t>
  </si>
  <si>
    <t>ЮНИОРСКИЙ  РЕЙТИНГ   в классе К1Ж  на  19.05.2013</t>
  </si>
  <si>
    <t>ЮНИОРСКИЙ  РЕЙТИНГ   в классе С2  на   19.05.2013</t>
  </si>
  <si>
    <t>ЮНИОРСКИЙ  РЕЙТИНГ   в классе К1М  на  19.05.2013</t>
  </si>
  <si>
    <t>Бродилов Максим</t>
  </si>
  <si>
    <t>Вилкин Михаил</t>
  </si>
  <si>
    <t>Новоселов Макар</t>
  </si>
  <si>
    <t>Ушаков Кирилл</t>
  </si>
  <si>
    <t>Федоров Евгений</t>
  </si>
  <si>
    <t>Шичкин Александр</t>
  </si>
  <si>
    <t>ЮНИОРСКИЙ  РЕЙТИНГ   в классе С1Ж  на  19.05.2013</t>
  </si>
  <si>
    <t>Текущий рейтинг (без одного)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</si>
</sst>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3" fillId="33" borderId="1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18" xfId="0" applyFont="1" applyFill="1" applyBorder="1" applyAlignment="1">
      <alignment horizontal="right"/>
    </xf>
    <xf numFmtId="0" fontId="1" fillId="34" borderId="22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5" fillId="32" borderId="18" xfId="0" applyFont="1" applyFill="1" applyBorder="1" applyAlignment="1">
      <alignment horizontal="right" vertical="center" wrapText="1"/>
    </xf>
    <xf numFmtId="0" fontId="45" fillId="0" borderId="18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29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right" vertical="center"/>
    </xf>
    <xf numFmtId="0" fontId="2" fillId="35" borderId="3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/>
    </xf>
    <xf numFmtId="0" fontId="45" fillId="36" borderId="18" xfId="0" applyFont="1" applyFill="1" applyBorder="1" applyAlignment="1">
      <alignment horizontal="right" vertical="center"/>
    </xf>
    <xf numFmtId="0" fontId="46" fillId="36" borderId="1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6" fillId="36" borderId="3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right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21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2" fillId="34" borderId="18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6" borderId="18" xfId="0" applyFont="1" applyFill="1" applyBorder="1" applyAlignment="1">
      <alignment horizontal="right" vertical="center"/>
    </xf>
    <xf numFmtId="0" fontId="1" fillId="36" borderId="22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right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3" fillId="36" borderId="21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/>
    </xf>
    <xf numFmtId="0" fontId="1" fillId="32" borderId="17" xfId="0" applyFont="1" applyFill="1" applyBorder="1" applyAlignment="1">
      <alignment horizontal="right" vertical="center" wrapText="1"/>
    </xf>
    <xf numFmtId="0" fontId="3" fillId="32" borderId="18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" fillId="36" borderId="17" xfId="0" applyFont="1" applyFill="1" applyBorder="1" applyAlignment="1">
      <alignment horizontal="right" vertical="center" wrapText="1"/>
    </xf>
    <xf numFmtId="0" fontId="5" fillId="36" borderId="18" xfId="0" applyFont="1" applyFill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center" vertical="center" wrapText="1"/>
    </xf>
    <xf numFmtId="0" fontId="47" fillId="32" borderId="22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36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45" fillId="36" borderId="24" xfId="0" applyFont="1" applyFill="1" applyBorder="1" applyAlignment="1">
      <alignment horizontal="right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3" fillId="0" borderId="38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right" vertical="center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center" vertical="center" wrapText="1"/>
    </xf>
    <xf numFmtId="1" fontId="1" fillId="36" borderId="40" xfId="0" applyNumberFormat="1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1" fontId="1" fillId="33" borderId="40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right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vertical="center"/>
    </xf>
    <xf numFmtId="0" fontId="1" fillId="32" borderId="21" xfId="0" applyFont="1" applyFill="1" applyBorder="1" applyAlignment="1">
      <alignment vertical="center"/>
    </xf>
    <xf numFmtId="0" fontId="1" fillId="36" borderId="21" xfId="0" applyFont="1" applyFill="1" applyBorder="1" applyAlignment="1">
      <alignment vertical="center"/>
    </xf>
    <xf numFmtId="49" fontId="2" fillId="33" borderId="4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42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36" borderId="26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/>
    </xf>
    <xf numFmtId="0" fontId="45" fillId="0" borderId="43" xfId="0" applyFont="1" applyBorder="1" applyAlignment="1">
      <alignment horizontal="right"/>
    </xf>
    <xf numFmtId="0" fontId="1" fillId="34" borderId="25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right" vertical="center"/>
    </xf>
    <xf numFmtId="0" fontId="2" fillId="34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45" fillId="0" borderId="45" xfId="0" applyFont="1" applyBorder="1" applyAlignment="1">
      <alignment horizontal="right"/>
    </xf>
    <xf numFmtId="0" fontId="2" fillId="36" borderId="25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right" vertical="center"/>
    </xf>
    <xf numFmtId="1" fontId="1" fillId="0" borderId="13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45" fillId="0" borderId="46" xfId="0" applyFont="1" applyBorder="1" applyAlignment="1">
      <alignment horizontal="right"/>
    </xf>
    <xf numFmtId="0" fontId="45" fillId="0" borderId="36" xfId="0" applyFont="1" applyBorder="1" applyAlignment="1">
      <alignment horizontal="right"/>
    </xf>
    <xf numFmtId="0" fontId="2" fillId="32" borderId="26" xfId="0" applyFont="1" applyFill="1" applyBorder="1" applyAlignment="1">
      <alignment horizontal="right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5" fillId="36" borderId="45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/>
    </xf>
    <xf numFmtId="0" fontId="1" fillId="34" borderId="30" xfId="0" applyFont="1" applyFill="1" applyBorder="1" applyAlignment="1">
      <alignment horizontal="right"/>
    </xf>
    <xf numFmtId="0" fontId="1" fillId="34" borderId="30" xfId="0" applyFont="1" applyFill="1" applyBorder="1" applyAlignment="1">
      <alignment/>
    </xf>
    <xf numFmtId="0" fontId="1" fillId="34" borderId="45" xfId="0" applyFont="1" applyFill="1" applyBorder="1" applyAlignment="1">
      <alignment horizontal="right"/>
    </xf>
    <xf numFmtId="0" fontId="46" fillId="36" borderId="26" xfId="0" applyFont="1" applyFill="1" applyBorder="1" applyAlignment="1">
      <alignment horizontal="center" vertical="center"/>
    </xf>
    <xf numFmtId="0" fontId="45" fillId="36" borderId="30" xfId="0" applyFont="1" applyFill="1" applyBorder="1" applyAlignment="1">
      <alignment horizontal="right" vertical="center"/>
    </xf>
    <xf numFmtId="0" fontId="45" fillId="0" borderId="2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46" fillId="33" borderId="47" xfId="0" applyFont="1" applyFill="1" applyBorder="1" applyAlignment="1">
      <alignment horizontal="center" vertical="center"/>
    </xf>
    <xf numFmtId="0" fontId="45" fillId="0" borderId="45" xfId="0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right" vertical="center"/>
    </xf>
    <xf numFmtId="0" fontId="46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33" borderId="18" xfId="0" applyFont="1" applyFill="1" applyBorder="1" applyAlignment="1">
      <alignment horizontal="right" vertical="center"/>
    </xf>
    <xf numFmtId="0" fontId="45" fillId="0" borderId="33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45" fillId="0" borderId="48" xfId="0" applyFont="1" applyBorder="1" applyAlignment="1">
      <alignment horizontal="right" vertical="center"/>
    </xf>
    <xf numFmtId="0" fontId="2" fillId="34" borderId="31" xfId="0" applyFont="1" applyFill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vertical="center" wrapText="1"/>
    </xf>
    <xf numFmtId="0" fontId="46" fillId="33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45" fillId="36" borderId="33" xfId="0" applyFont="1" applyFill="1" applyBorder="1" applyAlignment="1">
      <alignment horizontal="right" vertical="center"/>
    </xf>
    <xf numFmtId="0" fontId="46" fillId="0" borderId="47" xfId="0" applyFont="1" applyBorder="1" applyAlignment="1">
      <alignment horizontal="center" vertical="center"/>
    </xf>
    <xf numFmtId="0" fontId="45" fillId="0" borderId="40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6" fillId="33" borderId="26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1" fillId="34" borderId="29" xfId="0" applyFont="1" applyFill="1" applyBorder="1" applyAlignment="1">
      <alignment horizontal="right"/>
    </xf>
    <xf numFmtId="0" fontId="46" fillId="33" borderId="30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5" fillId="33" borderId="4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 wrapText="1"/>
    </xf>
    <xf numFmtId="49" fontId="2" fillId="0" borderId="42" xfId="0" applyNumberFormat="1" applyFont="1" applyFill="1" applyBorder="1" applyAlignment="1">
      <alignment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right"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1" fontId="1" fillId="33" borderId="29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1" fontId="1" fillId="33" borderId="21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45" fillId="0" borderId="40" xfId="0" applyFont="1" applyBorder="1" applyAlignment="1">
      <alignment horizontal="right"/>
    </xf>
    <xf numFmtId="0" fontId="1" fillId="0" borderId="39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43" xfId="0" applyFont="1" applyFill="1" applyBorder="1" applyAlignment="1">
      <alignment horizontal="right"/>
    </xf>
    <xf numFmtId="0" fontId="1" fillId="34" borderId="33" xfId="0" applyFont="1" applyFill="1" applyBorder="1" applyAlignment="1">
      <alignment horizontal="right"/>
    </xf>
    <xf numFmtId="0" fontId="45" fillId="36" borderId="11" xfId="0" applyFont="1" applyFill="1" applyBorder="1" applyAlignment="1">
      <alignment horizontal="right" vertical="center"/>
    </xf>
    <xf numFmtId="49" fontId="2" fillId="33" borderId="44" xfId="0" applyNumberFormat="1" applyFont="1" applyFill="1" applyBorder="1" applyAlignment="1">
      <alignment horizontal="left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0" borderId="42" xfId="0" applyNumberFormat="1" applyFont="1" applyFill="1" applyBorder="1" applyAlignment="1">
      <alignment horizontal="left" vertical="center" wrapText="1"/>
    </xf>
    <xf numFmtId="1" fontId="1" fillId="0" borderId="41" xfId="0" applyNumberFormat="1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right" vertical="center"/>
    </xf>
    <xf numFmtId="0" fontId="2" fillId="36" borderId="31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right" vertical="center"/>
    </xf>
    <xf numFmtId="1" fontId="1" fillId="33" borderId="21" xfId="0" applyNumberFormat="1" applyFont="1" applyFill="1" applyBorder="1" applyAlignment="1">
      <alignment horizontal="left" vertical="center" wrapText="1"/>
    </xf>
    <xf numFmtId="0" fontId="46" fillId="0" borderId="25" xfId="0" applyFont="1" applyBorder="1" applyAlignment="1">
      <alignment horizontal="center"/>
    </xf>
    <xf numFmtId="0" fontId="2" fillId="0" borderId="43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vertical="center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right" vertical="center"/>
    </xf>
    <xf numFmtId="0" fontId="5" fillId="34" borderId="33" xfId="0" applyFont="1" applyFill="1" applyBorder="1" applyAlignment="1">
      <alignment horizontal="righ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right" vertical="center" wrapText="1"/>
    </xf>
    <xf numFmtId="0" fontId="3" fillId="36" borderId="18" xfId="0" applyFont="1" applyFill="1" applyBorder="1" applyAlignment="1">
      <alignment horizontal="right" vertical="center" wrapText="1"/>
    </xf>
    <xf numFmtId="0" fontId="46" fillId="0" borderId="26" xfId="0" applyFont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0" fontId="5" fillId="37" borderId="57" xfId="0" applyFont="1" applyFill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165" fontId="4" fillId="0" borderId="0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zoomScale="120" zoomScaleNormal="120" zoomScalePageLayoutView="0" workbookViewId="0" topLeftCell="A1">
      <selection activeCell="Q3" sqref="Q3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1" customWidth="1"/>
    <col min="4" max="5" width="5.625" style="11" customWidth="1"/>
    <col min="6" max="6" width="5.75390625" style="1" customWidth="1"/>
    <col min="7" max="8" width="5.625" style="11" customWidth="1"/>
    <col min="9" max="9" width="5.75390625" style="1" customWidth="1"/>
    <col min="10" max="10" width="5.625" style="11" customWidth="1"/>
    <col min="11" max="11" width="5.75390625" style="1" customWidth="1"/>
    <col min="12" max="12" width="5.625" style="1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1" hidden="1" customWidth="1"/>
    <col min="17" max="17" width="10.75390625" style="11" customWidth="1"/>
    <col min="18" max="16384" width="9.125" style="1" customWidth="1"/>
  </cols>
  <sheetData>
    <row r="1" spans="1:17" s="12" customFormat="1" ht="19.5" customHeight="1" thickBot="1">
      <c r="A1" s="303" t="s">
        <v>168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6" ht="39" customHeight="1" thickBot="1">
      <c r="A2" s="4"/>
      <c r="B2" s="3"/>
      <c r="C2" s="13"/>
      <c r="D2" s="306" t="s">
        <v>169</v>
      </c>
      <c r="E2" s="307"/>
      <c r="F2" s="308"/>
      <c r="G2" s="306" t="s">
        <v>170</v>
      </c>
      <c r="H2" s="307"/>
      <c r="I2" s="308"/>
      <c r="J2" s="309" t="s">
        <v>126</v>
      </c>
      <c r="K2" s="310"/>
      <c r="L2" s="311" t="s">
        <v>125</v>
      </c>
      <c r="M2" s="312"/>
      <c r="N2" s="313" t="s">
        <v>129</v>
      </c>
      <c r="O2" s="314"/>
      <c r="P2" s="28"/>
    </row>
    <row r="3" spans="1:17" s="11" customFormat="1" ht="39" thickBot="1">
      <c r="A3" s="127" t="s">
        <v>8</v>
      </c>
      <c r="B3" s="128" t="s">
        <v>10</v>
      </c>
      <c r="C3" s="27" t="s">
        <v>75</v>
      </c>
      <c r="D3" s="9" t="s">
        <v>71</v>
      </c>
      <c r="E3" s="10" t="s">
        <v>73</v>
      </c>
      <c r="F3" s="15" t="s">
        <v>12</v>
      </c>
      <c r="G3" s="9" t="s">
        <v>71</v>
      </c>
      <c r="H3" s="10" t="s">
        <v>73</v>
      </c>
      <c r="I3" s="15" t="s">
        <v>12</v>
      </c>
      <c r="J3" s="9" t="s">
        <v>11</v>
      </c>
      <c r="K3" s="15" t="s">
        <v>12</v>
      </c>
      <c r="L3" s="10" t="s">
        <v>11</v>
      </c>
      <c r="M3" s="15" t="s">
        <v>12</v>
      </c>
      <c r="N3" s="9" t="s">
        <v>11</v>
      </c>
      <c r="O3" s="15" t="s">
        <v>12</v>
      </c>
      <c r="P3" s="50" t="s">
        <v>0</v>
      </c>
      <c r="Q3" s="160" t="s">
        <v>182</v>
      </c>
    </row>
    <row r="4" spans="1:17" s="89" customFormat="1" ht="13.5" customHeight="1">
      <c r="A4" s="260">
        <v>1</v>
      </c>
      <c r="B4" s="256" t="s">
        <v>68</v>
      </c>
      <c r="C4" s="261">
        <v>1993</v>
      </c>
      <c r="D4" s="302">
        <v>9</v>
      </c>
      <c r="E4" s="218">
        <v>2</v>
      </c>
      <c r="F4" s="216">
        <v>55</v>
      </c>
      <c r="G4" s="302">
        <v>7</v>
      </c>
      <c r="H4" s="218">
        <v>2</v>
      </c>
      <c r="I4" s="216">
        <v>55</v>
      </c>
      <c r="J4" s="88">
        <v>1</v>
      </c>
      <c r="K4" s="173">
        <v>60</v>
      </c>
      <c r="L4" s="88">
        <v>1</v>
      </c>
      <c r="M4" s="173">
        <v>60</v>
      </c>
      <c r="N4" s="196"/>
      <c r="O4" s="189"/>
      <c r="P4" s="120">
        <f aca="true" t="shared" si="0" ref="P4:P39">F4+I4+K4+M4+O4</f>
        <v>230</v>
      </c>
      <c r="Q4" s="8">
        <f aca="true" t="shared" si="1" ref="Q4:Q39">P4-MIN(F4,I4,K4,M4,O4)</f>
        <v>175</v>
      </c>
    </row>
    <row r="5" spans="1:17" s="89" customFormat="1" ht="12.75" customHeight="1">
      <c r="A5" s="130">
        <f aca="true" t="shared" si="2" ref="A5:A50">A4+1</f>
        <v>2</v>
      </c>
      <c r="B5" s="257" t="s">
        <v>69</v>
      </c>
      <c r="C5" s="252">
        <v>1991</v>
      </c>
      <c r="D5" s="243">
        <v>2</v>
      </c>
      <c r="E5" s="208">
        <v>1</v>
      </c>
      <c r="F5" s="48">
        <v>60</v>
      </c>
      <c r="G5" s="243">
        <v>5</v>
      </c>
      <c r="H5" s="208">
        <v>1</v>
      </c>
      <c r="I5" s="48">
        <v>60</v>
      </c>
      <c r="J5" s="91">
        <v>2</v>
      </c>
      <c r="K5" s="46">
        <v>55</v>
      </c>
      <c r="L5" s="32">
        <v>2</v>
      </c>
      <c r="M5" s="46">
        <v>55</v>
      </c>
      <c r="N5" s="199"/>
      <c r="O5" s="93"/>
      <c r="P5" s="67">
        <f t="shared" si="0"/>
        <v>230</v>
      </c>
      <c r="Q5" s="30">
        <f t="shared" si="1"/>
        <v>175</v>
      </c>
    </row>
    <row r="6" spans="1:17" s="89" customFormat="1" ht="12.75" customHeight="1">
      <c r="A6" s="130">
        <f t="shared" si="2"/>
        <v>3</v>
      </c>
      <c r="B6" s="257" t="s">
        <v>82</v>
      </c>
      <c r="C6" s="252">
        <v>1991</v>
      </c>
      <c r="D6" s="243">
        <v>29</v>
      </c>
      <c r="E6" s="208">
        <v>4</v>
      </c>
      <c r="F6" s="48">
        <v>46</v>
      </c>
      <c r="G6" s="243">
        <v>16</v>
      </c>
      <c r="H6" s="208">
        <v>3</v>
      </c>
      <c r="I6" s="48">
        <v>50</v>
      </c>
      <c r="J6" s="32">
        <v>3</v>
      </c>
      <c r="K6" s="46">
        <v>50</v>
      </c>
      <c r="L6" s="32">
        <v>3</v>
      </c>
      <c r="M6" s="46">
        <v>50</v>
      </c>
      <c r="N6" s="199"/>
      <c r="O6" s="92"/>
      <c r="P6" s="67">
        <f t="shared" si="0"/>
        <v>196</v>
      </c>
      <c r="Q6" s="30">
        <f t="shared" si="1"/>
        <v>150</v>
      </c>
    </row>
    <row r="7" spans="1:17" s="89" customFormat="1" ht="12.75" customHeight="1">
      <c r="A7" s="132">
        <f>A6+1</f>
        <v>4</v>
      </c>
      <c r="B7" s="257" t="s">
        <v>63</v>
      </c>
      <c r="C7" s="252">
        <v>1995</v>
      </c>
      <c r="D7" s="203">
        <v>8</v>
      </c>
      <c r="E7" s="202">
        <v>3</v>
      </c>
      <c r="F7" s="48">
        <v>50</v>
      </c>
      <c r="G7" s="203">
        <v>41</v>
      </c>
      <c r="H7" s="202">
        <v>18</v>
      </c>
      <c r="I7" s="48">
        <v>25</v>
      </c>
      <c r="J7" s="91">
        <v>4</v>
      </c>
      <c r="K7" s="46">
        <v>46</v>
      </c>
      <c r="L7" s="32">
        <v>9</v>
      </c>
      <c r="M7" s="46">
        <v>36</v>
      </c>
      <c r="N7" s="199"/>
      <c r="O7" s="93"/>
      <c r="P7" s="67">
        <f t="shared" si="0"/>
        <v>157</v>
      </c>
      <c r="Q7" s="30">
        <f t="shared" si="1"/>
        <v>132</v>
      </c>
    </row>
    <row r="8" spans="1:17" s="89" customFormat="1" ht="12.75" customHeight="1">
      <c r="A8" s="132">
        <f>A7+1</f>
        <v>5</v>
      </c>
      <c r="B8" s="257" t="s">
        <v>62</v>
      </c>
      <c r="C8" s="252">
        <v>1995</v>
      </c>
      <c r="D8" s="203">
        <v>14</v>
      </c>
      <c r="E8" s="219">
        <v>6</v>
      </c>
      <c r="F8" s="48">
        <v>42</v>
      </c>
      <c r="G8" s="203">
        <v>11</v>
      </c>
      <c r="H8" s="222">
        <v>6</v>
      </c>
      <c r="I8" s="48">
        <v>42</v>
      </c>
      <c r="J8" s="32">
        <v>5</v>
      </c>
      <c r="K8" s="46">
        <v>44</v>
      </c>
      <c r="L8" s="32">
        <v>7</v>
      </c>
      <c r="M8" s="46">
        <v>40</v>
      </c>
      <c r="N8" s="31"/>
      <c r="O8" s="48"/>
      <c r="P8" s="67">
        <f t="shared" si="0"/>
        <v>168</v>
      </c>
      <c r="Q8" s="30">
        <f t="shared" si="1"/>
        <v>128</v>
      </c>
    </row>
    <row r="9" spans="1:17" s="89" customFormat="1" ht="12.75" customHeight="1">
      <c r="A9" s="132">
        <f>A8+1</f>
        <v>6</v>
      </c>
      <c r="B9" s="257" t="s">
        <v>31</v>
      </c>
      <c r="C9" s="252">
        <v>1995</v>
      </c>
      <c r="D9" s="203">
        <v>12</v>
      </c>
      <c r="E9" s="202">
        <v>5</v>
      </c>
      <c r="F9" s="48">
        <v>44</v>
      </c>
      <c r="G9" s="203">
        <v>13</v>
      </c>
      <c r="H9" s="202">
        <v>7</v>
      </c>
      <c r="I9" s="48">
        <v>40</v>
      </c>
      <c r="J9" s="91">
        <v>6</v>
      </c>
      <c r="K9" s="46">
        <v>42</v>
      </c>
      <c r="L9" s="32">
        <v>8</v>
      </c>
      <c r="M9" s="46">
        <v>38</v>
      </c>
      <c r="N9" s="31"/>
      <c r="O9" s="48"/>
      <c r="P9" s="67">
        <f t="shared" si="0"/>
        <v>164</v>
      </c>
      <c r="Q9" s="30">
        <f t="shared" si="1"/>
        <v>126</v>
      </c>
    </row>
    <row r="10" spans="1:17" s="89" customFormat="1" ht="12.75" customHeight="1">
      <c r="A10" s="132">
        <f t="shared" si="2"/>
        <v>7</v>
      </c>
      <c r="B10" s="257" t="s">
        <v>55</v>
      </c>
      <c r="C10" s="252">
        <v>1994</v>
      </c>
      <c r="D10" s="203">
        <v>31</v>
      </c>
      <c r="E10" s="202">
        <v>12</v>
      </c>
      <c r="F10" s="48">
        <v>31</v>
      </c>
      <c r="G10" s="203">
        <v>6</v>
      </c>
      <c r="H10" s="202">
        <v>5</v>
      </c>
      <c r="I10" s="48">
        <v>44</v>
      </c>
      <c r="J10" s="91">
        <v>18</v>
      </c>
      <c r="K10" s="46">
        <v>25</v>
      </c>
      <c r="L10" s="32">
        <v>4</v>
      </c>
      <c r="M10" s="46">
        <v>46</v>
      </c>
      <c r="N10" s="60"/>
      <c r="O10" s="59"/>
      <c r="P10" s="67">
        <f t="shared" si="0"/>
        <v>146</v>
      </c>
      <c r="Q10" s="30">
        <f t="shared" si="1"/>
        <v>121</v>
      </c>
    </row>
    <row r="11" spans="1:17" s="89" customFormat="1" ht="12.75" customHeight="1">
      <c r="A11" s="132">
        <f t="shared" si="2"/>
        <v>8</v>
      </c>
      <c r="B11" s="257" t="s">
        <v>60</v>
      </c>
      <c r="C11" s="252">
        <v>1996</v>
      </c>
      <c r="D11" s="203">
        <v>34</v>
      </c>
      <c r="E11" s="202">
        <v>13</v>
      </c>
      <c r="F11" s="48">
        <v>30</v>
      </c>
      <c r="G11" s="203">
        <v>14</v>
      </c>
      <c r="H11" s="202">
        <v>8</v>
      </c>
      <c r="I11" s="48">
        <v>38</v>
      </c>
      <c r="J11" s="91">
        <v>10</v>
      </c>
      <c r="K11" s="46">
        <v>34</v>
      </c>
      <c r="L11" s="32">
        <v>6</v>
      </c>
      <c r="M11" s="46">
        <v>42</v>
      </c>
      <c r="N11" s="60"/>
      <c r="O11" s="59"/>
      <c r="P11" s="67">
        <f t="shared" si="0"/>
        <v>144</v>
      </c>
      <c r="Q11" s="30">
        <f t="shared" si="1"/>
        <v>114</v>
      </c>
    </row>
    <row r="12" spans="1:17" s="89" customFormat="1" ht="12.75" customHeight="1">
      <c r="A12" s="132">
        <f t="shared" si="2"/>
        <v>9</v>
      </c>
      <c r="B12" s="257" t="s">
        <v>52</v>
      </c>
      <c r="C12" s="252">
        <v>1997</v>
      </c>
      <c r="D12" s="203">
        <v>24</v>
      </c>
      <c r="E12" s="202">
        <v>10</v>
      </c>
      <c r="F12" s="48">
        <v>34</v>
      </c>
      <c r="G12" s="203">
        <v>5</v>
      </c>
      <c r="H12" s="202">
        <v>4</v>
      </c>
      <c r="I12" s="48">
        <v>46</v>
      </c>
      <c r="J12" s="32">
        <v>17</v>
      </c>
      <c r="K12" s="46">
        <v>26</v>
      </c>
      <c r="L12" s="32">
        <v>11</v>
      </c>
      <c r="M12" s="46">
        <v>32</v>
      </c>
      <c r="N12" s="60"/>
      <c r="O12" s="59"/>
      <c r="P12" s="67">
        <f t="shared" si="0"/>
        <v>138</v>
      </c>
      <c r="Q12" s="30">
        <f t="shared" si="1"/>
        <v>112</v>
      </c>
    </row>
    <row r="13" spans="1:17" ht="12.75" customHeight="1">
      <c r="A13" s="132">
        <f t="shared" si="2"/>
        <v>10</v>
      </c>
      <c r="B13" s="257" t="s">
        <v>74</v>
      </c>
      <c r="C13" s="252">
        <v>1995</v>
      </c>
      <c r="D13" s="203">
        <v>18</v>
      </c>
      <c r="E13" s="202">
        <v>8</v>
      </c>
      <c r="F13" s="48">
        <v>38</v>
      </c>
      <c r="G13" s="203">
        <v>17</v>
      </c>
      <c r="H13" s="202">
        <v>10</v>
      </c>
      <c r="I13" s="48">
        <v>34</v>
      </c>
      <c r="J13" s="91">
        <v>8</v>
      </c>
      <c r="K13" s="46">
        <v>38</v>
      </c>
      <c r="L13" s="32">
        <v>22</v>
      </c>
      <c r="M13" s="46">
        <v>21</v>
      </c>
      <c r="N13" s="199"/>
      <c r="O13" s="93"/>
      <c r="P13" s="67">
        <f t="shared" si="0"/>
        <v>131</v>
      </c>
      <c r="Q13" s="30">
        <f t="shared" si="1"/>
        <v>110</v>
      </c>
    </row>
    <row r="14" spans="1:17" ht="12.75" customHeight="1">
      <c r="A14" s="132">
        <f t="shared" si="2"/>
        <v>11</v>
      </c>
      <c r="B14" s="257" t="s">
        <v>58</v>
      </c>
      <c r="C14" s="252">
        <v>1995</v>
      </c>
      <c r="D14" s="203">
        <v>36</v>
      </c>
      <c r="E14" s="219">
        <v>15</v>
      </c>
      <c r="F14" s="48">
        <v>28</v>
      </c>
      <c r="G14" s="203">
        <v>43</v>
      </c>
      <c r="H14" s="222">
        <v>19</v>
      </c>
      <c r="I14" s="48">
        <v>24</v>
      </c>
      <c r="J14" s="91">
        <v>12</v>
      </c>
      <c r="K14" s="46">
        <v>31</v>
      </c>
      <c r="L14" s="32">
        <v>5</v>
      </c>
      <c r="M14" s="46">
        <v>44</v>
      </c>
      <c r="N14" s="199"/>
      <c r="O14" s="93"/>
      <c r="P14" s="67">
        <f t="shared" si="0"/>
        <v>127</v>
      </c>
      <c r="Q14" s="30">
        <f t="shared" si="1"/>
        <v>103</v>
      </c>
    </row>
    <row r="15" spans="1:17" ht="12.75" customHeight="1">
      <c r="A15" s="132">
        <f t="shared" si="2"/>
        <v>12</v>
      </c>
      <c r="B15" s="258" t="s">
        <v>83</v>
      </c>
      <c r="C15" s="253">
        <v>1994</v>
      </c>
      <c r="D15" s="203">
        <v>17</v>
      </c>
      <c r="E15" s="219">
        <v>7</v>
      </c>
      <c r="F15" s="48">
        <v>40</v>
      </c>
      <c r="G15" s="203">
        <v>25</v>
      </c>
      <c r="H15" s="222">
        <v>12</v>
      </c>
      <c r="I15" s="48">
        <v>31</v>
      </c>
      <c r="J15" s="32">
        <v>15</v>
      </c>
      <c r="K15" s="46">
        <v>28</v>
      </c>
      <c r="L15" s="32">
        <v>18</v>
      </c>
      <c r="M15" s="46">
        <v>25</v>
      </c>
      <c r="N15" s="199"/>
      <c r="O15" s="93"/>
      <c r="P15" s="67">
        <f t="shared" si="0"/>
        <v>124</v>
      </c>
      <c r="Q15" s="30">
        <f t="shared" si="1"/>
        <v>99</v>
      </c>
    </row>
    <row r="16" spans="1:17" ht="12.75" customHeight="1">
      <c r="A16" s="132">
        <f t="shared" si="2"/>
        <v>13</v>
      </c>
      <c r="B16" s="258" t="s">
        <v>123</v>
      </c>
      <c r="C16" s="253">
        <v>1995</v>
      </c>
      <c r="D16" s="203">
        <v>48</v>
      </c>
      <c r="E16" s="219">
        <v>22</v>
      </c>
      <c r="F16" s="48">
        <v>21</v>
      </c>
      <c r="G16" s="203">
        <v>16</v>
      </c>
      <c r="H16" s="222">
        <v>9</v>
      </c>
      <c r="I16" s="48">
        <v>36</v>
      </c>
      <c r="J16" s="91">
        <v>16</v>
      </c>
      <c r="K16" s="46">
        <v>27</v>
      </c>
      <c r="L16" s="32">
        <v>10</v>
      </c>
      <c r="M16" s="46">
        <v>34</v>
      </c>
      <c r="N16" s="199"/>
      <c r="O16" s="93"/>
      <c r="P16" s="67">
        <f t="shared" si="0"/>
        <v>118</v>
      </c>
      <c r="Q16" s="30">
        <f t="shared" si="1"/>
        <v>97</v>
      </c>
    </row>
    <row r="17" spans="1:17" ht="12.75" customHeight="1">
      <c r="A17" s="132">
        <f t="shared" si="2"/>
        <v>14</v>
      </c>
      <c r="B17" s="257" t="s">
        <v>56</v>
      </c>
      <c r="C17" s="252">
        <v>1995</v>
      </c>
      <c r="D17" s="203">
        <v>47</v>
      </c>
      <c r="E17" s="219">
        <v>21</v>
      </c>
      <c r="F17" s="48">
        <v>22</v>
      </c>
      <c r="G17" s="203">
        <v>30</v>
      </c>
      <c r="H17" s="222">
        <v>14</v>
      </c>
      <c r="I17" s="48">
        <v>29</v>
      </c>
      <c r="J17" s="32">
        <v>11</v>
      </c>
      <c r="K17" s="46">
        <v>32</v>
      </c>
      <c r="L17" s="32">
        <v>12</v>
      </c>
      <c r="M17" s="46">
        <v>31</v>
      </c>
      <c r="N17" s="199"/>
      <c r="O17" s="93"/>
      <c r="P17" s="67">
        <f t="shared" si="0"/>
        <v>114</v>
      </c>
      <c r="Q17" s="30">
        <f t="shared" si="1"/>
        <v>92</v>
      </c>
    </row>
    <row r="18" spans="1:17" ht="12.75" customHeight="1">
      <c r="A18" s="132">
        <f t="shared" si="2"/>
        <v>15</v>
      </c>
      <c r="B18" s="257" t="s">
        <v>66</v>
      </c>
      <c r="C18" s="252">
        <v>1995</v>
      </c>
      <c r="D18" s="203">
        <v>42</v>
      </c>
      <c r="E18" s="202">
        <v>19</v>
      </c>
      <c r="F18" s="48">
        <v>24</v>
      </c>
      <c r="G18" s="203">
        <v>45</v>
      </c>
      <c r="H18" s="202">
        <v>20</v>
      </c>
      <c r="I18" s="48">
        <v>23</v>
      </c>
      <c r="J18" s="32">
        <v>7</v>
      </c>
      <c r="K18" s="46">
        <v>40</v>
      </c>
      <c r="L18" s="32">
        <v>16</v>
      </c>
      <c r="M18" s="46">
        <v>27</v>
      </c>
      <c r="N18" s="199"/>
      <c r="O18" s="92"/>
      <c r="P18" s="67">
        <f t="shared" si="0"/>
        <v>114</v>
      </c>
      <c r="Q18" s="30">
        <f t="shared" si="1"/>
        <v>91</v>
      </c>
    </row>
    <row r="19" spans="1:17" ht="12.75" customHeight="1">
      <c r="A19" s="132">
        <f t="shared" si="2"/>
        <v>16</v>
      </c>
      <c r="B19" s="257" t="s">
        <v>65</v>
      </c>
      <c r="C19" s="252">
        <v>1995</v>
      </c>
      <c r="D19" s="203">
        <v>35</v>
      </c>
      <c r="E19" s="202">
        <v>14</v>
      </c>
      <c r="F19" s="48">
        <v>29</v>
      </c>
      <c r="G19" s="203">
        <v>37</v>
      </c>
      <c r="H19" s="202">
        <v>17</v>
      </c>
      <c r="I19" s="48">
        <v>26</v>
      </c>
      <c r="J19" s="91">
        <v>14</v>
      </c>
      <c r="K19" s="46">
        <v>29</v>
      </c>
      <c r="L19" s="32">
        <v>13</v>
      </c>
      <c r="M19" s="46">
        <v>30</v>
      </c>
      <c r="N19" s="199"/>
      <c r="O19" s="93"/>
      <c r="P19" s="67">
        <f t="shared" si="0"/>
        <v>114</v>
      </c>
      <c r="Q19" s="30">
        <f t="shared" si="1"/>
        <v>88</v>
      </c>
    </row>
    <row r="20" spans="1:17" ht="12.75" customHeight="1">
      <c r="A20" s="132">
        <f t="shared" si="2"/>
        <v>17</v>
      </c>
      <c r="B20" s="257" t="s">
        <v>85</v>
      </c>
      <c r="C20" s="252">
        <v>1997</v>
      </c>
      <c r="D20" s="203">
        <v>21</v>
      </c>
      <c r="E20" s="219">
        <v>9</v>
      </c>
      <c r="F20" s="48">
        <v>36</v>
      </c>
      <c r="G20" s="203">
        <v>28</v>
      </c>
      <c r="H20" s="222">
        <v>13</v>
      </c>
      <c r="I20" s="48">
        <v>30</v>
      </c>
      <c r="J20" s="91">
        <v>22</v>
      </c>
      <c r="K20" s="46">
        <v>21</v>
      </c>
      <c r="L20" s="32">
        <v>21</v>
      </c>
      <c r="M20" s="46">
        <v>22</v>
      </c>
      <c r="N20" s="60"/>
      <c r="O20" s="59"/>
      <c r="P20" s="67">
        <f t="shared" si="0"/>
        <v>109</v>
      </c>
      <c r="Q20" s="30">
        <f t="shared" si="1"/>
        <v>88</v>
      </c>
    </row>
    <row r="21" spans="1:17" ht="12.75" customHeight="1">
      <c r="A21" s="132">
        <f t="shared" si="2"/>
        <v>18</v>
      </c>
      <c r="B21" s="257" t="s">
        <v>64</v>
      </c>
      <c r="C21" s="252">
        <v>1994</v>
      </c>
      <c r="D21" s="203">
        <v>38</v>
      </c>
      <c r="E21" s="219">
        <v>16</v>
      </c>
      <c r="F21" s="48">
        <v>27</v>
      </c>
      <c r="G21" s="203">
        <v>20</v>
      </c>
      <c r="H21" s="219">
        <v>11</v>
      </c>
      <c r="I21" s="48">
        <v>32</v>
      </c>
      <c r="J21" s="32">
        <v>23</v>
      </c>
      <c r="K21" s="46">
        <v>19</v>
      </c>
      <c r="L21" s="32">
        <v>15</v>
      </c>
      <c r="M21" s="46">
        <v>28</v>
      </c>
      <c r="N21" s="199"/>
      <c r="O21" s="93"/>
      <c r="P21" s="67">
        <f t="shared" si="0"/>
        <v>106</v>
      </c>
      <c r="Q21" s="30">
        <f t="shared" si="1"/>
        <v>87</v>
      </c>
    </row>
    <row r="22" spans="1:17" ht="12.75" customHeight="1">
      <c r="A22" s="132">
        <f t="shared" si="2"/>
        <v>19</v>
      </c>
      <c r="B22" s="257" t="s">
        <v>67</v>
      </c>
      <c r="C22" s="252">
        <v>1995</v>
      </c>
      <c r="D22" s="203">
        <v>52</v>
      </c>
      <c r="E22" s="219">
        <v>24</v>
      </c>
      <c r="F22" s="48">
        <v>17</v>
      </c>
      <c r="G22" s="203">
        <v>50</v>
      </c>
      <c r="H22" s="222">
        <v>22</v>
      </c>
      <c r="I22" s="48">
        <v>21</v>
      </c>
      <c r="J22" s="32">
        <v>9</v>
      </c>
      <c r="K22" s="46">
        <v>36</v>
      </c>
      <c r="L22" s="32">
        <v>14</v>
      </c>
      <c r="M22" s="46">
        <v>29</v>
      </c>
      <c r="N22" s="90"/>
      <c r="O22" s="93"/>
      <c r="P22" s="67">
        <f t="shared" si="0"/>
        <v>103</v>
      </c>
      <c r="Q22" s="30">
        <f t="shared" si="1"/>
        <v>86</v>
      </c>
    </row>
    <row r="23" spans="1:17" ht="12.75" customHeight="1">
      <c r="A23" s="132">
        <f t="shared" si="2"/>
        <v>20</v>
      </c>
      <c r="B23" s="257" t="s">
        <v>53</v>
      </c>
      <c r="C23" s="252">
        <v>1996</v>
      </c>
      <c r="D23" s="203">
        <v>26</v>
      </c>
      <c r="E23" s="219">
        <v>11</v>
      </c>
      <c r="F23" s="48">
        <v>32</v>
      </c>
      <c r="G23" s="203">
        <v>31</v>
      </c>
      <c r="H23" s="222">
        <v>15</v>
      </c>
      <c r="I23" s="48">
        <v>28</v>
      </c>
      <c r="J23" s="91">
        <v>20</v>
      </c>
      <c r="K23" s="46">
        <v>23</v>
      </c>
      <c r="L23" s="32">
        <v>20</v>
      </c>
      <c r="M23" s="46">
        <v>23</v>
      </c>
      <c r="N23" s="199"/>
      <c r="O23" s="93"/>
      <c r="P23" s="67">
        <f t="shared" si="0"/>
        <v>106</v>
      </c>
      <c r="Q23" s="30">
        <f t="shared" si="1"/>
        <v>83</v>
      </c>
    </row>
    <row r="24" spans="1:17" ht="12.75" customHeight="1">
      <c r="A24" s="132">
        <f t="shared" si="2"/>
        <v>21</v>
      </c>
      <c r="B24" s="257" t="s">
        <v>61</v>
      </c>
      <c r="C24" s="252">
        <v>1996</v>
      </c>
      <c r="D24" s="203">
        <v>39</v>
      </c>
      <c r="E24" s="202">
        <v>17</v>
      </c>
      <c r="F24" s="48">
        <v>26</v>
      </c>
      <c r="G24" s="209" t="s">
        <v>96</v>
      </c>
      <c r="H24" s="202" t="s">
        <v>127</v>
      </c>
      <c r="I24" s="210">
        <v>0</v>
      </c>
      <c r="J24" s="32">
        <v>13</v>
      </c>
      <c r="K24" s="46">
        <v>30</v>
      </c>
      <c r="L24" s="32">
        <v>17</v>
      </c>
      <c r="M24" s="46">
        <v>26</v>
      </c>
      <c r="N24" s="60"/>
      <c r="O24" s="59"/>
      <c r="P24" s="67">
        <f t="shared" si="0"/>
        <v>82</v>
      </c>
      <c r="Q24" s="30">
        <f t="shared" si="1"/>
        <v>82</v>
      </c>
    </row>
    <row r="25" spans="1:17" ht="12.75" customHeight="1">
      <c r="A25" s="132">
        <f t="shared" si="2"/>
        <v>22</v>
      </c>
      <c r="B25" s="257" t="s">
        <v>100</v>
      </c>
      <c r="C25" s="252">
        <v>1996</v>
      </c>
      <c r="D25" s="203">
        <v>40</v>
      </c>
      <c r="E25" s="202">
        <v>18</v>
      </c>
      <c r="F25" s="48">
        <v>25</v>
      </c>
      <c r="G25" s="203">
        <v>47</v>
      </c>
      <c r="H25" s="202">
        <v>21</v>
      </c>
      <c r="I25" s="48">
        <v>22</v>
      </c>
      <c r="J25" s="32">
        <v>27</v>
      </c>
      <c r="K25" s="46">
        <v>11</v>
      </c>
      <c r="L25" s="32">
        <v>23</v>
      </c>
      <c r="M25" s="46">
        <v>19</v>
      </c>
      <c r="N25" s="60"/>
      <c r="O25" s="59"/>
      <c r="P25" s="67">
        <f t="shared" si="0"/>
        <v>77</v>
      </c>
      <c r="Q25" s="30">
        <f t="shared" si="1"/>
        <v>66</v>
      </c>
    </row>
    <row r="26" spans="1:17" ht="12.75" customHeight="1">
      <c r="A26" s="132">
        <f t="shared" si="2"/>
        <v>23</v>
      </c>
      <c r="B26" s="257" t="s">
        <v>59</v>
      </c>
      <c r="C26" s="252">
        <v>1998</v>
      </c>
      <c r="D26" s="203">
        <v>44</v>
      </c>
      <c r="E26" s="219">
        <v>20</v>
      </c>
      <c r="F26" s="48">
        <v>23</v>
      </c>
      <c r="G26" s="203">
        <v>34</v>
      </c>
      <c r="H26" s="222">
        <v>16</v>
      </c>
      <c r="I26" s="48">
        <v>27</v>
      </c>
      <c r="J26" s="32">
        <v>25</v>
      </c>
      <c r="K26" s="46">
        <v>15</v>
      </c>
      <c r="L26" s="32">
        <v>25</v>
      </c>
      <c r="M26" s="46">
        <v>15</v>
      </c>
      <c r="N26" s="199"/>
      <c r="O26" s="93"/>
      <c r="P26" s="67">
        <f t="shared" si="0"/>
        <v>80</v>
      </c>
      <c r="Q26" s="30">
        <f t="shared" si="1"/>
        <v>65</v>
      </c>
    </row>
    <row r="27" spans="1:17" ht="12.75" customHeight="1">
      <c r="A27" s="132">
        <f t="shared" si="2"/>
        <v>24</v>
      </c>
      <c r="B27" s="257" t="s">
        <v>84</v>
      </c>
      <c r="C27" s="252">
        <v>1993</v>
      </c>
      <c r="D27" s="40"/>
      <c r="E27" s="95"/>
      <c r="F27" s="86">
        <v>0</v>
      </c>
      <c r="G27" s="40"/>
      <c r="H27" s="38"/>
      <c r="I27" s="86">
        <v>0</v>
      </c>
      <c r="J27" s="32">
        <v>19</v>
      </c>
      <c r="K27" s="46">
        <v>24</v>
      </c>
      <c r="L27" s="32">
        <v>19</v>
      </c>
      <c r="M27" s="46">
        <v>24</v>
      </c>
      <c r="N27" s="31"/>
      <c r="O27" s="48"/>
      <c r="P27" s="67">
        <f t="shared" si="0"/>
        <v>48</v>
      </c>
      <c r="Q27" s="30">
        <f t="shared" si="1"/>
        <v>48</v>
      </c>
    </row>
    <row r="28" spans="1:17" ht="12.75" customHeight="1">
      <c r="A28" s="132">
        <f t="shared" si="2"/>
        <v>25</v>
      </c>
      <c r="B28" s="257" t="s">
        <v>54</v>
      </c>
      <c r="C28" s="252">
        <v>1996</v>
      </c>
      <c r="D28" s="40"/>
      <c r="E28" s="205"/>
      <c r="F28" s="86">
        <v>0</v>
      </c>
      <c r="G28" s="40"/>
      <c r="H28" s="205"/>
      <c r="I28" s="86">
        <v>0</v>
      </c>
      <c r="J28" s="32">
        <v>21</v>
      </c>
      <c r="K28" s="46">
        <v>22</v>
      </c>
      <c r="L28" s="32">
        <v>24</v>
      </c>
      <c r="M28" s="46">
        <v>17</v>
      </c>
      <c r="N28" s="199"/>
      <c r="O28" s="93"/>
      <c r="P28" s="67">
        <f t="shared" si="0"/>
        <v>39</v>
      </c>
      <c r="Q28" s="30">
        <f t="shared" si="1"/>
        <v>39</v>
      </c>
    </row>
    <row r="29" spans="1:17" ht="12.75" customHeight="1">
      <c r="A29" s="132">
        <f t="shared" si="2"/>
        <v>26</v>
      </c>
      <c r="B29" s="257" t="s">
        <v>105</v>
      </c>
      <c r="C29" s="252">
        <v>1998</v>
      </c>
      <c r="D29" s="203">
        <v>54</v>
      </c>
      <c r="E29" s="202">
        <v>26</v>
      </c>
      <c r="F29" s="48">
        <v>13</v>
      </c>
      <c r="G29" s="203">
        <v>51</v>
      </c>
      <c r="H29" s="202">
        <v>23</v>
      </c>
      <c r="I29" s="48">
        <v>19</v>
      </c>
      <c r="J29" s="31">
        <v>29</v>
      </c>
      <c r="K29" s="46">
        <v>7</v>
      </c>
      <c r="L29" s="31">
        <v>34</v>
      </c>
      <c r="M29" s="46">
        <v>2</v>
      </c>
      <c r="N29" s="199"/>
      <c r="O29" s="93"/>
      <c r="P29" s="67">
        <f t="shared" si="0"/>
        <v>41</v>
      </c>
      <c r="Q29" s="30">
        <f t="shared" si="1"/>
        <v>39</v>
      </c>
    </row>
    <row r="30" spans="1:17" ht="12.75" customHeight="1">
      <c r="A30" s="132">
        <f t="shared" si="2"/>
        <v>27</v>
      </c>
      <c r="B30" s="257" t="s">
        <v>51</v>
      </c>
      <c r="C30" s="252">
        <v>1998</v>
      </c>
      <c r="D30" s="203">
        <v>51</v>
      </c>
      <c r="E30" s="202">
        <v>23</v>
      </c>
      <c r="F30" s="48">
        <v>19</v>
      </c>
      <c r="G30" s="203">
        <v>52</v>
      </c>
      <c r="H30" s="202">
        <v>24</v>
      </c>
      <c r="I30" s="48">
        <v>17</v>
      </c>
      <c r="J30" s="91">
        <v>40</v>
      </c>
      <c r="K30" s="46">
        <v>2</v>
      </c>
      <c r="L30" s="32">
        <v>31</v>
      </c>
      <c r="M30" s="46">
        <v>2</v>
      </c>
      <c r="N30" s="199"/>
      <c r="O30" s="93"/>
      <c r="P30" s="67">
        <f t="shared" si="0"/>
        <v>40</v>
      </c>
      <c r="Q30" s="30">
        <f t="shared" si="1"/>
        <v>38</v>
      </c>
    </row>
    <row r="31" spans="1:17" ht="12.75" customHeight="1">
      <c r="A31" s="132">
        <f t="shared" si="2"/>
        <v>28</v>
      </c>
      <c r="B31" s="258" t="s">
        <v>124</v>
      </c>
      <c r="C31" s="253">
        <v>1992</v>
      </c>
      <c r="D31" s="203">
        <v>53</v>
      </c>
      <c r="E31" s="219">
        <v>25</v>
      </c>
      <c r="F31" s="48">
        <v>15</v>
      </c>
      <c r="G31" s="203">
        <v>54</v>
      </c>
      <c r="H31" s="222">
        <v>25</v>
      </c>
      <c r="I31" s="48">
        <v>15</v>
      </c>
      <c r="J31" s="91">
        <v>30</v>
      </c>
      <c r="K31" s="46">
        <v>5</v>
      </c>
      <c r="L31" s="32">
        <v>37</v>
      </c>
      <c r="M31" s="46">
        <v>2</v>
      </c>
      <c r="N31" s="199"/>
      <c r="O31" s="93"/>
      <c r="P31" s="67">
        <f t="shared" si="0"/>
        <v>37</v>
      </c>
      <c r="Q31" s="30">
        <f t="shared" si="1"/>
        <v>35</v>
      </c>
    </row>
    <row r="32" spans="1:17" ht="12.75" customHeight="1">
      <c r="A32" s="132">
        <f t="shared" si="2"/>
        <v>29</v>
      </c>
      <c r="B32" s="257" t="s">
        <v>102</v>
      </c>
      <c r="C32" s="252">
        <v>1996</v>
      </c>
      <c r="D32" s="40"/>
      <c r="E32" s="205"/>
      <c r="F32" s="86">
        <v>0</v>
      </c>
      <c r="G32" s="40"/>
      <c r="H32" s="301"/>
      <c r="I32" s="86">
        <v>0</v>
      </c>
      <c r="J32" s="91">
        <v>24</v>
      </c>
      <c r="K32" s="46">
        <v>17</v>
      </c>
      <c r="L32" s="32">
        <v>28</v>
      </c>
      <c r="M32" s="46">
        <v>9</v>
      </c>
      <c r="N32" s="199"/>
      <c r="O32" s="93"/>
      <c r="P32" s="67">
        <f t="shared" si="0"/>
        <v>26</v>
      </c>
      <c r="Q32" s="30">
        <f t="shared" si="1"/>
        <v>26</v>
      </c>
    </row>
    <row r="33" spans="1:17" ht="12.75" customHeight="1">
      <c r="A33" s="132">
        <f t="shared" si="2"/>
        <v>30</v>
      </c>
      <c r="B33" s="257" t="s">
        <v>99</v>
      </c>
      <c r="C33" s="252">
        <v>1993</v>
      </c>
      <c r="D33" s="40"/>
      <c r="E33" s="95"/>
      <c r="F33" s="86">
        <v>0</v>
      </c>
      <c r="G33" s="40"/>
      <c r="H33" s="38"/>
      <c r="I33" s="86">
        <v>0</v>
      </c>
      <c r="J33" s="91">
        <v>26</v>
      </c>
      <c r="K33" s="46">
        <v>13</v>
      </c>
      <c r="L33" s="32">
        <v>27</v>
      </c>
      <c r="M33" s="46">
        <v>11</v>
      </c>
      <c r="N33" s="199"/>
      <c r="O33" s="93"/>
      <c r="P33" s="67">
        <f t="shared" si="0"/>
        <v>24</v>
      </c>
      <c r="Q33" s="30">
        <f t="shared" si="1"/>
        <v>24</v>
      </c>
    </row>
    <row r="34" spans="1:17" ht="12.75" customHeight="1">
      <c r="A34" s="132">
        <f t="shared" si="2"/>
        <v>31</v>
      </c>
      <c r="B34" s="257" t="s">
        <v>57</v>
      </c>
      <c r="C34" s="252">
        <v>1998</v>
      </c>
      <c r="D34" s="203">
        <v>55</v>
      </c>
      <c r="E34" s="202">
        <v>27</v>
      </c>
      <c r="F34" s="48">
        <v>11</v>
      </c>
      <c r="G34" s="204" t="s">
        <v>151</v>
      </c>
      <c r="H34" s="205"/>
      <c r="I34" s="86">
        <v>0</v>
      </c>
      <c r="J34" s="32">
        <v>31</v>
      </c>
      <c r="K34" s="46">
        <v>2</v>
      </c>
      <c r="L34" s="32">
        <v>30</v>
      </c>
      <c r="M34" s="46">
        <v>5</v>
      </c>
      <c r="N34" s="199"/>
      <c r="O34" s="93"/>
      <c r="P34" s="67">
        <f t="shared" si="0"/>
        <v>18</v>
      </c>
      <c r="Q34" s="30">
        <f t="shared" si="1"/>
        <v>18</v>
      </c>
    </row>
    <row r="35" spans="1:17" ht="12.75" customHeight="1">
      <c r="A35" s="132">
        <f t="shared" si="2"/>
        <v>32</v>
      </c>
      <c r="B35" s="257" t="s">
        <v>90</v>
      </c>
      <c r="C35" s="252">
        <v>1998</v>
      </c>
      <c r="D35" s="40"/>
      <c r="E35" s="95"/>
      <c r="F35" s="86">
        <v>0</v>
      </c>
      <c r="G35" s="40"/>
      <c r="H35" s="38"/>
      <c r="I35" s="86">
        <v>0</v>
      </c>
      <c r="J35" s="91">
        <v>28</v>
      </c>
      <c r="K35" s="46">
        <v>9</v>
      </c>
      <c r="L35" s="32">
        <v>29</v>
      </c>
      <c r="M35" s="46">
        <v>7</v>
      </c>
      <c r="N35" s="199"/>
      <c r="O35" s="93"/>
      <c r="P35" s="67">
        <f t="shared" si="0"/>
        <v>16</v>
      </c>
      <c r="Q35" s="30">
        <f t="shared" si="1"/>
        <v>16</v>
      </c>
    </row>
    <row r="36" spans="1:17" ht="12.75" customHeight="1">
      <c r="A36" s="132">
        <f t="shared" si="2"/>
        <v>33</v>
      </c>
      <c r="B36" s="257" t="s">
        <v>162</v>
      </c>
      <c r="C36" s="252">
        <v>1996</v>
      </c>
      <c r="D36" s="40"/>
      <c r="E36" s="95"/>
      <c r="F36" s="86">
        <v>0</v>
      </c>
      <c r="G36" s="40"/>
      <c r="H36" s="38"/>
      <c r="I36" s="86">
        <v>0</v>
      </c>
      <c r="J36" s="91">
        <v>36</v>
      </c>
      <c r="K36" s="46">
        <v>2</v>
      </c>
      <c r="L36" s="32">
        <v>26</v>
      </c>
      <c r="M36" s="46">
        <v>13</v>
      </c>
      <c r="N36" s="199"/>
      <c r="O36" s="93"/>
      <c r="P36" s="67">
        <f t="shared" si="0"/>
        <v>15</v>
      </c>
      <c r="Q36" s="30">
        <f t="shared" si="1"/>
        <v>15</v>
      </c>
    </row>
    <row r="37" spans="1:17" ht="12.75" customHeight="1">
      <c r="A37" s="132">
        <f t="shared" si="2"/>
        <v>34</v>
      </c>
      <c r="B37" s="259" t="s">
        <v>171</v>
      </c>
      <c r="C37" s="254">
        <v>2000</v>
      </c>
      <c r="D37" s="58" t="s">
        <v>96</v>
      </c>
      <c r="E37" s="219" t="s">
        <v>127</v>
      </c>
      <c r="F37" s="207">
        <v>0</v>
      </c>
      <c r="G37" s="203">
        <v>56</v>
      </c>
      <c r="H37" s="222">
        <v>26</v>
      </c>
      <c r="I37" s="48">
        <v>13</v>
      </c>
      <c r="J37" s="40"/>
      <c r="K37" s="86">
        <v>0</v>
      </c>
      <c r="L37" s="40"/>
      <c r="M37" s="86">
        <v>0</v>
      </c>
      <c r="N37" s="199"/>
      <c r="O37" s="93"/>
      <c r="P37" s="67">
        <f t="shared" si="0"/>
        <v>13</v>
      </c>
      <c r="Q37" s="30">
        <f t="shared" si="1"/>
        <v>13</v>
      </c>
    </row>
    <row r="38" spans="1:17" ht="12.75" customHeight="1">
      <c r="A38" s="132">
        <f t="shared" si="2"/>
        <v>35</v>
      </c>
      <c r="B38" s="257" t="s">
        <v>161</v>
      </c>
      <c r="C38" s="252">
        <v>1998</v>
      </c>
      <c r="D38" s="40"/>
      <c r="E38" s="205"/>
      <c r="F38" s="86">
        <v>0</v>
      </c>
      <c r="G38" s="40"/>
      <c r="H38" s="205"/>
      <c r="I38" s="86">
        <v>0</v>
      </c>
      <c r="J38" s="32">
        <v>33</v>
      </c>
      <c r="K38" s="46">
        <v>2</v>
      </c>
      <c r="L38" s="32">
        <v>32</v>
      </c>
      <c r="M38" s="46">
        <v>2</v>
      </c>
      <c r="N38" s="60"/>
      <c r="O38" s="59"/>
      <c r="P38" s="67">
        <f t="shared" si="0"/>
        <v>4</v>
      </c>
      <c r="Q38" s="30">
        <f t="shared" si="1"/>
        <v>4</v>
      </c>
    </row>
    <row r="39" spans="1:17" ht="12.75" customHeight="1">
      <c r="A39" s="132">
        <f t="shared" si="2"/>
        <v>36</v>
      </c>
      <c r="B39" s="257" t="s">
        <v>163</v>
      </c>
      <c r="C39" s="252">
        <v>1999</v>
      </c>
      <c r="D39" s="40"/>
      <c r="E39" s="205"/>
      <c r="F39" s="86">
        <v>0</v>
      </c>
      <c r="G39" s="40"/>
      <c r="H39" s="205"/>
      <c r="I39" s="86">
        <v>0</v>
      </c>
      <c r="J39" s="32">
        <v>37</v>
      </c>
      <c r="K39" s="46">
        <v>2</v>
      </c>
      <c r="L39" s="32">
        <v>33</v>
      </c>
      <c r="M39" s="46">
        <v>2</v>
      </c>
      <c r="N39" s="199"/>
      <c r="O39" s="93"/>
      <c r="P39" s="67">
        <f t="shared" si="0"/>
        <v>4</v>
      </c>
      <c r="Q39" s="30">
        <f t="shared" si="1"/>
        <v>4</v>
      </c>
    </row>
    <row r="40" spans="1:17" ht="12.75" customHeight="1">
      <c r="A40" s="132">
        <f t="shared" si="2"/>
        <v>37</v>
      </c>
      <c r="B40" s="257" t="s">
        <v>101</v>
      </c>
      <c r="C40" s="252">
        <v>1995</v>
      </c>
      <c r="D40" s="40"/>
      <c r="E40" s="205"/>
      <c r="F40" s="86">
        <v>0</v>
      </c>
      <c r="G40" s="40"/>
      <c r="H40" s="205"/>
      <c r="I40" s="86">
        <v>0</v>
      </c>
      <c r="J40" s="32">
        <v>35</v>
      </c>
      <c r="K40" s="46">
        <v>2</v>
      </c>
      <c r="L40" s="32">
        <v>35</v>
      </c>
      <c r="M40" s="46">
        <v>2</v>
      </c>
      <c r="N40" s="199"/>
      <c r="O40" s="93"/>
      <c r="P40" s="67">
        <f>F40+I40+K40+M40+O39</f>
        <v>4</v>
      </c>
      <c r="Q40" s="30">
        <f>P40-MIN(F40,I40,K40,M40,O39)</f>
        <v>4</v>
      </c>
    </row>
    <row r="41" spans="1:17" ht="12.75" customHeight="1">
      <c r="A41" s="132">
        <f t="shared" si="2"/>
        <v>38</v>
      </c>
      <c r="B41" s="257" t="s">
        <v>93</v>
      </c>
      <c r="C41" s="252">
        <v>1998</v>
      </c>
      <c r="D41" s="40"/>
      <c r="E41" s="205"/>
      <c r="F41" s="86">
        <v>0</v>
      </c>
      <c r="G41" s="40"/>
      <c r="H41" s="205"/>
      <c r="I41" s="86">
        <v>0</v>
      </c>
      <c r="J41" s="32">
        <v>39</v>
      </c>
      <c r="K41" s="46">
        <v>2</v>
      </c>
      <c r="L41" s="32">
        <v>36</v>
      </c>
      <c r="M41" s="46">
        <v>2</v>
      </c>
      <c r="N41" s="60"/>
      <c r="O41" s="59"/>
      <c r="P41" s="67">
        <f>F41+I41+K41+M41+O41</f>
        <v>4</v>
      </c>
      <c r="Q41" s="30">
        <f>P41-MIN(F41,I41,K41,M41,O41)</f>
        <v>4</v>
      </c>
    </row>
    <row r="42" spans="1:17" ht="12.75" customHeight="1">
      <c r="A42" s="132">
        <f t="shared" si="2"/>
        <v>39</v>
      </c>
      <c r="B42" s="257" t="s">
        <v>160</v>
      </c>
      <c r="C42" s="252">
        <v>1999</v>
      </c>
      <c r="D42" s="40"/>
      <c r="E42" s="205"/>
      <c r="F42" s="86">
        <v>0</v>
      </c>
      <c r="G42" s="40"/>
      <c r="H42" s="205"/>
      <c r="I42" s="86">
        <v>0</v>
      </c>
      <c r="J42" s="91">
        <v>32</v>
      </c>
      <c r="K42" s="46">
        <v>2</v>
      </c>
      <c r="L42" s="32">
        <v>38</v>
      </c>
      <c r="M42" s="46">
        <v>2</v>
      </c>
      <c r="N42" s="199"/>
      <c r="O42" s="93"/>
      <c r="P42" s="67">
        <f>F42+I42+K42+M42+O41</f>
        <v>4</v>
      </c>
      <c r="Q42" s="30">
        <f>P42-MIN(F42,I42,K42,M42,O41)</f>
        <v>4</v>
      </c>
    </row>
    <row r="43" spans="1:17" s="96" customFormat="1" ht="12.75" customHeight="1">
      <c r="A43" s="251">
        <f t="shared" si="2"/>
        <v>40</v>
      </c>
      <c r="B43" s="257" t="s">
        <v>104</v>
      </c>
      <c r="C43" s="252">
        <v>1996</v>
      </c>
      <c r="D43" s="40"/>
      <c r="E43" s="205"/>
      <c r="F43" s="86">
        <v>0</v>
      </c>
      <c r="G43" s="40"/>
      <c r="H43" s="205"/>
      <c r="I43" s="86">
        <v>0</v>
      </c>
      <c r="J43" s="91">
        <v>38</v>
      </c>
      <c r="K43" s="46">
        <v>2</v>
      </c>
      <c r="L43" s="32">
        <v>39</v>
      </c>
      <c r="M43" s="46">
        <v>2</v>
      </c>
      <c r="N43" s="199"/>
      <c r="O43" s="93"/>
      <c r="P43" s="67">
        <f>F43+I43+K43+M43+O43</f>
        <v>4</v>
      </c>
      <c r="Q43" s="30">
        <f>P43-MIN(F43,I43,K43,M43,O43)</f>
        <v>4</v>
      </c>
    </row>
    <row r="44" spans="1:17" ht="12.75" customHeight="1">
      <c r="A44" s="132">
        <f t="shared" si="2"/>
        <v>41</v>
      </c>
      <c r="B44" s="257" t="s">
        <v>103</v>
      </c>
      <c r="C44" s="252">
        <v>1998</v>
      </c>
      <c r="D44" s="40"/>
      <c r="E44" s="95"/>
      <c r="F44" s="86">
        <v>0</v>
      </c>
      <c r="G44" s="40"/>
      <c r="H44" s="38"/>
      <c r="I44" s="86">
        <v>0</v>
      </c>
      <c r="J44" s="91">
        <v>34</v>
      </c>
      <c r="K44" s="46">
        <v>2</v>
      </c>
      <c r="L44" s="32">
        <v>40</v>
      </c>
      <c r="M44" s="46">
        <v>2</v>
      </c>
      <c r="N44" s="199"/>
      <c r="O44" s="93"/>
      <c r="P44" s="67">
        <f>F44+I44+K44+M44+O44</f>
        <v>4</v>
      </c>
      <c r="Q44" s="30">
        <f>P44-MIN(F44,I44,K44,M44,O44)</f>
        <v>4</v>
      </c>
    </row>
    <row r="45" spans="1:17" ht="12.75" customHeight="1">
      <c r="A45" s="132">
        <f t="shared" si="2"/>
        <v>42</v>
      </c>
      <c r="B45" s="257" t="s">
        <v>95</v>
      </c>
      <c r="C45" s="252">
        <v>1999</v>
      </c>
      <c r="D45" s="40"/>
      <c r="E45" s="95"/>
      <c r="F45" s="86">
        <v>0</v>
      </c>
      <c r="G45" s="40"/>
      <c r="H45" s="38"/>
      <c r="I45" s="86">
        <v>0</v>
      </c>
      <c r="J45" s="32">
        <v>41</v>
      </c>
      <c r="K45" s="46">
        <v>2</v>
      </c>
      <c r="L45" s="32">
        <v>41</v>
      </c>
      <c r="M45" s="46">
        <v>2</v>
      </c>
      <c r="N45" s="90"/>
      <c r="O45" s="93"/>
      <c r="P45" s="67">
        <f>F45+I45+K45+M45+O45</f>
        <v>4</v>
      </c>
      <c r="Q45" s="30">
        <f>P45-MIN(F45,I45,K45,M45,O45)</f>
        <v>4</v>
      </c>
    </row>
    <row r="46" spans="1:17" ht="12.75" customHeight="1">
      <c r="A46" s="132">
        <f t="shared" si="2"/>
        <v>43</v>
      </c>
      <c r="B46" s="257" t="s">
        <v>166</v>
      </c>
      <c r="C46" s="252">
        <v>1998</v>
      </c>
      <c r="D46" s="40"/>
      <c r="E46" s="205"/>
      <c r="F46" s="86">
        <v>0</v>
      </c>
      <c r="G46" s="40"/>
      <c r="H46" s="205"/>
      <c r="I46" s="86">
        <v>0</v>
      </c>
      <c r="J46" s="91">
        <v>44</v>
      </c>
      <c r="K46" s="93">
        <v>0</v>
      </c>
      <c r="L46" s="32">
        <v>42</v>
      </c>
      <c r="M46" s="93">
        <v>0</v>
      </c>
      <c r="N46" s="199"/>
      <c r="O46" s="93"/>
      <c r="P46" s="67">
        <f>F46+I46+K46+M46+O46</f>
        <v>0</v>
      </c>
      <c r="Q46" s="30">
        <f>P46-MIN(F46,I46,K46,M46,O46)</f>
        <v>0</v>
      </c>
    </row>
    <row r="47" spans="1:17" ht="12.75" customHeight="1">
      <c r="A47" s="132">
        <f t="shared" si="2"/>
        <v>44</v>
      </c>
      <c r="B47" s="257" t="s">
        <v>165</v>
      </c>
      <c r="C47" s="252">
        <v>1995</v>
      </c>
      <c r="D47" s="40"/>
      <c r="E47" s="205"/>
      <c r="F47" s="86">
        <v>0</v>
      </c>
      <c r="G47" s="40"/>
      <c r="H47" s="205"/>
      <c r="I47" s="86">
        <v>0</v>
      </c>
      <c r="J47" s="32">
        <v>43</v>
      </c>
      <c r="K47" s="93">
        <v>0</v>
      </c>
      <c r="L47" s="32">
        <v>43</v>
      </c>
      <c r="M47" s="93">
        <v>0</v>
      </c>
      <c r="N47" s="199"/>
      <c r="O47" s="93"/>
      <c r="P47" s="67">
        <f>F47+I47+K47+M47+O46</f>
        <v>0</v>
      </c>
      <c r="Q47" s="30">
        <f>P47-MIN(F47,I47,K47,M47,O46)</f>
        <v>0</v>
      </c>
    </row>
    <row r="48" spans="1:17" ht="12.75" customHeight="1">
      <c r="A48" s="132">
        <f t="shared" si="2"/>
        <v>45</v>
      </c>
      <c r="B48" s="257" t="s">
        <v>164</v>
      </c>
      <c r="C48" s="252">
        <v>1999</v>
      </c>
      <c r="D48" s="40"/>
      <c r="E48" s="95"/>
      <c r="F48" s="86">
        <v>0</v>
      </c>
      <c r="G48" s="40"/>
      <c r="H48" s="38"/>
      <c r="I48" s="86">
        <v>0</v>
      </c>
      <c r="J48" s="91">
        <v>42</v>
      </c>
      <c r="K48" s="93">
        <v>0</v>
      </c>
      <c r="L48" s="32">
        <v>44</v>
      </c>
      <c r="M48" s="93">
        <v>0</v>
      </c>
      <c r="N48" s="60"/>
      <c r="O48" s="59"/>
      <c r="P48" s="67">
        <f>F48+I48+K48+M48+O48</f>
        <v>0</v>
      </c>
      <c r="Q48" s="30">
        <f>P48-MIN(F48,I48,K48,M48,O48)</f>
        <v>0</v>
      </c>
    </row>
    <row r="49" spans="1:17" ht="12.75" customHeight="1">
      <c r="A49" s="132">
        <f t="shared" si="2"/>
        <v>46</v>
      </c>
      <c r="B49" s="257" t="s">
        <v>128</v>
      </c>
      <c r="C49" s="252">
        <v>1999</v>
      </c>
      <c r="D49" s="40"/>
      <c r="E49" s="205"/>
      <c r="F49" s="86">
        <v>0</v>
      </c>
      <c r="G49" s="40"/>
      <c r="H49" s="205"/>
      <c r="I49" s="86">
        <v>0</v>
      </c>
      <c r="J49" s="32">
        <v>45</v>
      </c>
      <c r="K49" s="93">
        <v>0</v>
      </c>
      <c r="L49" s="32">
        <v>45</v>
      </c>
      <c r="M49" s="93">
        <v>0</v>
      </c>
      <c r="N49" s="199"/>
      <c r="O49" s="93"/>
      <c r="P49" s="67">
        <f>F49+I49+K49+M49+O49</f>
        <v>0</v>
      </c>
      <c r="Q49" s="30">
        <f>P49-MIN(F49,I49,K49,M49,O49)</f>
        <v>0</v>
      </c>
    </row>
    <row r="50" spans="1:17" ht="12.75" customHeight="1">
      <c r="A50" s="133">
        <f t="shared" si="2"/>
        <v>47</v>
      </c>
      <c r="B50" s="262" t="s">
        <v>167</v>
      </c>
      <c r="C50" s="255">
        <v>1997</v>
      </c>
      <c r="D50" s="217"/>
      <c r="E50" s="220"/>
      <c r="F50" s="221">
        <v>0</v>
      </c>
      <c r="G50" s="217"/>
      <c r="H50" s="220"/>
      <c r="I50" s="221">
        <v>0</v>
      </c>
      <c r="J50" s="223">
        <v>46</v>
      </c>
      <c r="K50" s="213">
        <v>0</v>
      </c>
      <c r="L50" s="212">
        <v>46</v>
      </c>
      <c r="M50" s="213">
        <v>0</v>
      </c>
      <c r="N50" s="68"/>
      <c r="O50" s="224"/>
      <c r="P50" s="214">
        <f>F50+I50+K50+M50+O50</f>
        <v>0</v>
      </c>
      <c r="Q50" s="215">
        <f>P50-MIN(F50,I50,K50,M50,O50)</f>
        <v>0</v>
      </c>
    </row>
    <row r="51" spans="1:17" ht="12.75">
      <c r="A51" s="3"/>
      <c r="B51" s="3"/>
      <c r="C51" s="13"/>
      <c r="D51" s="13"/>
      <c r="E51" s="13"/>
      <c r="F51" s="3"/>
      <c r="G51" s="13"/>
      <c r="H51" s="13"/>
      <c r="I51" s="3"/>
      <c r="J51" s="13"/>
      <c r="K51" s="3"/>
      <c r="L51" s="13"/>
      <c r="M51" s="3"/>
      <c r="N51" s="3"/>
      <c r="O51" s="3"/>
      <c r="P51" s="13"/>
      <c r="Q51" s="13"/>
    </row>
  </sheetData>
  <sheetProtection/>
  <mergeCells count="6">
    <mergeCell ref="A1:Q1"/>
    <mergeCell ref="D2:F2"/>
    <mergeCell ref="G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="120" zoomScaleNormal="120" zoomScalePageLayoutView="130" workbookViewId="0" topLeftCell="A1">
      <selection activeCell="Q3" sqref="Q3"/>
    </sheetView>
  </sheetViews>
  <sheetFormatPr defaultColWidth="9.00390625" defaultRowHeight="12.75"/>
  <cols>
    <col min="1" max="1" width="6.625" style="20" customWidth="1"/>
    <col min="2" max="2" width="23.25390625" style="20" customWidth="1"/>
    <col min="3" max="3" width="6.875" style="26" customWidth="1"/>
    <col min="4" max="5" width="5.625" style="20" customWidth="1"/>
    <col min="6" max="6" width="5.75390625" style="21" customWidth="1"/>
    <col min="7" max="8" width="5.625" style="20" customWidth="1"/>
    <col min="9" max="9" width="5.75390625" style="21" customWidth="1"/>
    <col min="10" max="10" width="5.625" style="20" customWidth="1"/>
    <col min="11" max="11" width="5.75390625" style="21" customWidth="1"/>
    <col min="12" max="12" width="5.625" style="21" customWidth="1"/>
    <col min="13" max="13" width="5.75390625" style="21" customWidth="1"/>
    <col min="14" max="14" width="5.625" style="21" customWidth="1"/>
    <col min="15" max="15" width="5.75390625" style="21" customWidth="1"/>
    <col min="16" max="16" width="9.75390625" style="20" hidden="1" customWidth="1"/>
    <col min="17" max="17" width="10.75390625" style="20" customWidth="1"/>
    <col min="18" max="16384" width="9.125" style="20" customWidth="1"/>
  </cols>
  <sheetData>
    <row r="1" spans="1:17" ht="21.75" customHeight="1" thickBot="1">
      <c r="A1" s="316" t="s">
        <v>172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7"/>
    </row>
    <row r="2" spans="1:17" ht="39" customHeight="1" thickBot="1">
      <c r="A2" s="19"/>
      <c r="B2" s="22"/>
      <c r="C2" s="25"/>
      <c r="D2" s="306" t="s">
        <v>169</v>
      </c>
      <c r="E2" s="307"/>
      <c r="F2" s="308"/>
      <c r="G2" s="306" t="s">
        <v>170</v>
      </c>
      <c r="H2" s="307"/>
      <c r="I2" s="308"/>
      <c r="J2" s="309" t="s">
        <v>126</v>
      </c>
      <c r="K2" s="310"/>
      <c r="L2" s="311" t="s">
        <v>125</v>
      </c>
      <c r="M2" s="312"/>
      <c r="N2" s="315" t="s">
        <v>129</v>
      </c>
      <c r="O2" s="314"/>
      <c r="P2" s="28"/>
      <c r="Q2" s="11"/>
    </row>
    <row r="3" spans="1:17" ht="39" thickBot="1">
      <c r="A3" s="66" t="s">
        <v>8</v>
      </c>
      <c r="B3" s="160" t="s">
        <v>10</v>
      </c>
      <c r="C3" s="87" t="s">
        <v>75</v>
      </c>
      <c r="D3" s="9" t="s">
        <v>71</v>
      </c>
      <c r="E3" s="245" t="s">
        <v>73</v>
      </c>
      <c r="F3" s="15" t="s">
        <v>12</v>
      </c>
      <c r="G3" s="9" t="s">
        <v>71</v>
      </c>
      <c r="H3" s="245" t="s">
        <v>73</v>
      </c>
      <c r="I3" s="15" t="s">
        <v>12</v>
      </c>
      <c r="J3" s="10" t="s">
        <v>11</v>
      </c>
      <c r="K3" s="29" t="s">
        <v>12</v>
      </c>
      <c r="L3" s="42" t="s">
        <v>11</v>
      </c>
      <c r="M3" s="15" t="s">
        <v>12</v>
      </c>
      <c r="N3" s="10" t="s">
        <v>11</v>
      </c>
      <c r="O3" s="29" t="s">
        <v>12</v>
      </c>
      <c r="P3" s="160" t="s">
        <v>0</v>
      </c>
      <c r="Q3" s="160" t="s">
        <v>182</v>
      </c>
    </row>
    <row r="4" spans="1:17" ht="13.5" customHeight="1">
      <c r="A4" s="155">
        <f>1</f>
        <v>1</v>
      </c>
      <c r="B4" s="161" t="s">
        <v>49</v>
      </c>
      <c r="C4" s="156">
        <v>1991</v>
      </c>
      <c r="D4" s="244">
        <v>5</v>
      </c>
      <c r="E4" s="225">
        <v>1</v>
      </c>
      <c r="F4" s="226">
        <v>60</v>
      </c>
      <c r="G4" s="244">
        <v>8</v>
      </c>
      <c r="H4" s="225">
        <v>1</v>
      </c>
      <c r="I4" s="226">
        <v>60</v>
      </c>
      <c r="J4" s="44">
        <v>1</v>
      </c>
      <c r="K4" s="182">
        <v>60</v>
      </c>
      <c r="L4" s="119">
        <v>1</v>
      </c>
      <c r="M4" s="263">
        <v>60</v>
      </c>
      <c r="N4" s="196"/>
      <c r="O4" s="197"/>
      <c r="P4" s="8">
        <f aca="true" t="shared" si="0" ref="P4:P30">F4+I4+K4+M4+O4</f>
        <v>240</v>
      </c>
      <c r="Q4" s="8">
        <f aca="true" t="shared" si="1" ref="Q4:Q30">P4-MIN(F4,I4,K4,M4,O4)</f>
        <v>180</v>
      </c>
    </row>
    <row r="5" spans="1:17" ht="13.5" customHeight="1">
      <c r="A5" s="155">
        <f>A4+1</f>
        <v>2</v>
      </c>
      <c r="B5" s="161" t="s">
        <v>76</v>
      </c>
      <c r="C5" s="156">
        <v>1992</v>
      </c>
      <c r="D5" s="94">
        <v>3</v>
      </c>
      <c r="E5" s="228">
        <v>2</v>
      </c>
      <c r="F5" s="56">
        <v>55</v>
      </c>
      <c r="G5" s="94">
        <v>2</v>
      </c>
      <c r="H5" s="231">
        <v>2</v>
      </c>
      <c r="I5" s="201">
        <v>55</v>
      </c>
      <c r="J5" s="16">
        <v>2</v>
      </c>
      <c r="K5" s="45">
        <v>55</v>
      </c>
      <c r="L5" s="119">
        <v>2</v>
      </c>
      <c r="M5" s="52">
        <v>55</v>
      </c>
      <c r="N5" s="165"/>
      <c r="O5" s="166"/>
      <c r="P5" s="30">
        <f t="shared" si="0"/>
        <v>220</v>
      </c>
      <c r="Q5" s="30">
        <f t="shared" si="1"/>
        <v>165</v>
      </c>
    </row>
    <row r="6" spans="1:17" ht="13.5" customHeight="1">
      <c r="A6" s="155">
        <f>A5+1</f>
        <v>3</v>
      </c>
      <c r="B6" s="161" t="s">
        <v>50</v>
      </c>
      <c r="C6" s="156">
        <v>1992</v>
      </c>
      <c r="D6" s="243">
        <v>12</v>
      </c>
      <c r="E6" s="208">
        <v>3</v>
      </c>
      <c r="F6" s="227">
        <v>50</v>
      </c>
      <c r="G6" s="243">
        <v>16</v>
      </c>
      <c r="H6" s="208">
        <v>4</v>
      </c>
      <c r="I6" s="227">
        <v>46</v>
      </c>
      <c r="J6" s="16">
        <v>3</v>
      </c>
      <c r="K6" s="45">
        <v>50</v>
      </c>
      <c r="L6" s="43">
        <v>4</v>
      </c>
      <c r="M6" s="52">
        <v>46</v>
      </c>
      <c r="N6" s="84"/>
      <c r="O6" s="117"/>
      <c r="P6" s="30">
        <f t="shared" si="0"/>
        <v>192</v>
      </c>
      <c r="Q6" s="30">
        <f t="shared" si="1"/>
        <v>146</v>
      </c>
    </row>
    <row r="7" spans="1:17" ht="13.5" customHeight="1">
      <c r="A7" s="155">
        <f>A6+1</f>
        <v>4</v>
      </c>
      <c r="B7" s="162" t="s">
        <v>47</v>
      </c>
      <c r="C7" s="157">
        <v>1995</v>
      </c>
      <c r="D7" s="243">
        <v>28</v>
      </c>
      <c r="E7" s="208">
        <v>13</v>
      </c>
      <c r="F7" s="227">
        <v>30</v>
      </c>
      <c r="G7" s="79">
        <v>11</v>
      </c>
      <c r="H7" s="202">
        <v>5</v>
      </c>
      <c r="I7" s="210">
        <v>44</v>
      </c>
      <c r="J7" s="16">
        <v>5</v>
      </c>
      <c r="K7" s="45">
        <v>44</v>
      </c>
      <c r="L7" s="119">
        <v>3</v>
      </c>
      <c r="M7" s="52">
        <v>50</v>
      </c>
      <c r="N7" s="84"/>
      <c r="O7" s="117"/>
      <c r="P7" s="30">
        <f t="shared" si="0"/>
        <v>168</v>
      </c>
      <c r="Q7" s="30">
        <f t="shared" si="1"/>
        <v>138</v>
      </c>
    </row>
    <row r="8" spans="1:17" ht="13.5" customHeight="1">
      <c r="A8" s="6">
        <f aca="true" t="shared" si="2" ref="A8:A16">A7+1</f>
        <v>5</v>
      </c>
      <c r="B8" s="162" t="s">
        <v>72</v>
      </c>
      <c r="C8" s="157">
        <v>1995</v>
      </c>
      <c r="D8" s="243">
        <v>32</v>
      </c>
      <c r="E8" s="208">
        <v>19</v>
      </c>
      <c r="F8" s="227">
        <v>24</v>
      </c>
      <c r="G8" s="243">
        <v>14</v>
      </c>
      <c r="H8" s="208">
        <v>3</v>
      </c>
      <c r="I8" s="48">
        <v>50</v>
      </c>
      <c r="J8" s="16">
        <v>6</v>
      </c>
      <c r="K8" s="45">
        <v>42</v>
      </c>
      <c r="L8" s="43">
        <v>5</v>
      </c>
      <c r="M8" s="52">
        <v>44</v>
      </c>
      <c r="N8" s="84"/>
      <c r="O8" s="117"/>
      <c r="P8" s="30">
        <f t="shared" si="0"/>
        <v>160</v>
      </c>
      <c r="Q8" s="30">
        <f t="shared" si="1"/>
        <v>136</v>
      </c>
    </row>
    <row r="9" spans="1:17" ht="13.5" customHeight="1">
      <c r="A9" s="6">
        <f t="shared" si="2"/>
        <v>6</v>
      </c>
      <c r="B9" s="162" t="s">
        <v>40</v>
      </c>
      <c r="C9" s="157">
        <v>1997</v>
      </c>
      <c r="D9" s="79">
        <v>17</v>
      </c>
      <c r="E9" s="202">
        <v>5</v>
      </c>
      <c r="F9" s="227">
        <v>44</v>
      </c>
      <c r="G9" s="79">
        <v>17</v>
      </c>
      <c r="H9" s="208">
        <v>6</v>
      </c>
      <c r="I9" s="48">
        <v>42</v>
      </c>
      <c r="J9" s="16">
        <v>8</v>
      </c>
      <c r="K9" s="45">
        <v>38</v>
      </c>
      <c r="L9" s="119">
        <v>10</v>
      </c>
      <c r="M9" s="52">
        <v>34</v>
      </c>
      <c r="N9" s="60"/>
      <c r="O9" s="117"/>
      <c r="P9" s="30">
        <f t="shared" si="0"/>
        <v>158</v>
      </c>
      <c r="Q9" s="30">
        <f t="shared" si="1"/>
        <v>124</v>
      </c>
    </row>
    <row r="10" spans="1:17" ht="13.5" customHeight="1">
      <c r="A10" s="6">
        <f t="shared" si="2"/>
        <v>7</v>
      </c>
      <c r="B10" s="162" t="s">
        <v>44</v>
      </c>
      <c r="C10" s="157">
        <v>1996</v>
      </c>
      <c r="D10" s="79">
        <v>20</v>
      </c>
      <c r="E10" s="202">
        <v>7</v>
      </c>
      <c r="F10" s="227">
        <v>40</v>
      </c>
      <c r="G10" s="79">
        <v>26</v>
      </c>
      <c r="H10" s="208">
        <v>9</v>
      </c>
      <c r="I10" s="48">
        <v>36</v>
      </c>
      <c r="J10" s="16">
        <v>10</v>
      </c>
      <c r="K10" s="45">
        <v>34</v>
      </c>
      <c r="L10" s="43">
        <v>8</v>
      </c>
      <c r="M10" s="52">
        <v>38</v>
      </c>
      <c r="N10" s="60"/>
      <c r="O10" s="117"/>
      <c r="P10" s="30">
        <f t="shared" si="0"/>
        <v>148</v>
      </c>
      <c r="Q10" s="30">
        <f t="shared" si="1"/>
        <v>114</v>
      </c>
    </row>
    <row r="11" spans="1:17" ht="13.5" customHeight="1">
      <c r="A11" s="6">
        <f t="shared" si="2"/>
        <v>8</v>
      </c>
      <c r="B11" s="162" t="s">
        <v>39</v>
      </c>
      <c r="C11" s="157">
        <v>1998</v>
      </c>
      <c r="D11" s="79">
        <v>19</v>
      </c>
      <c r="E11" s="202">
        <v>6</v>
      </c>
      <c r="F11" s="227">
        <v>42</v>
      </c>
      <c r="G11" s="79">
        <v>18</v>
      </c>
      <c r="H11" s="208">
        <v>7</v>
      </c>
      <c r="I11" s="48">
        <v>40</v>
      </c>
      <c r="J11" s="16">
        <v>14</v>
      </c>
      <c r="K11" s="45">
        <v>29</v>
      </c>
      <c r="L11" s="119">
        <v>20</v>
      </c>
      <c r="M11" s="52">
        <v>23</v>
      </c>
      <c r="N11" s="60"/>
      <c r="O11" s="117"/>
      <c r="P11" s="30">
        <f t="shared" si="0"/>
        <v>134</v>
      </c>
      <c r="Q11" s="30">
        <f t="shared" si="1"/>
        <v>111</v>
      </c>
    </row>
    <row r="12" spans="1:17" ht="13.5" customHeight="1">
      <c r="A12" s="6">
        <f t="shared" si="2"/>
        <v>9</v>
      </c>
      <c r="B12" s="162" t="s">
        <v>45</v>
      </c>
      <c r="C12" s="157">
        <v>1996</v>
      </c>
      <c r="D12" s="79">
        <v>33</v>
      </c>
      <c r="E12" s="202">
        <v>15</v>
      </c>
      <c r="F12" s="227">
        <v>28</v>
      </c>
      <c r="G12" s="79">
        <v>19</v>
      </c>
      <c r="H12" s="202">
        <v>8</v>
      </c>
      <c r="I12" s="210">
        <v>38</v>
      </c>
      <c r="J12" s="16">
        <v>13</v>
      </c>
      <c r="K12" s="45">
        <v>30</v>
      </c>
      <c r="L12" s="43">
        <v>7</v>
      </c>
      <c r="M12" s="52">
        <v>40</v>
      </c>
      <c r="N12" s="84"/>
      <c r="O12" s="117"/>
      <c r="P12" s="30">
        <f t="shared" si="0"/>
        <v>136</v>
      </c>
      <c r="Q12" s="30">
        <f t="shared" si="1"/>
        <v>108</v>
      </c>
    </row>
    <row r="13" spans="1:17" ht="13.5" customHeight="1">
      <c r="A13" s="6">
        <f t="shared" si="2"/>
        <v>10</v>
      </c>
      <c r="B13" s="162" t="s">
        <v>48</v>
      </c>
      <c r="C13" s="157">
        <v>1990</v>
      </c>
      <c r="D13" s="243">
        <v>31</v>
      </c>
      <c r="E13" s="208">
        <v>18</v>
      </c>
      <c r="F13" s="227">
        <v>25</v>
      </c>
      <c r="G13" s="79">
        <v>49</v>
      </c>
      <c r="H13" s="202">
        <v>17</v>
      </c>
      <c r="I13" s="210">
        <v>26</v>
      </c>
      <c r="J13" s="16">
        <v>4</v>
      </c>
      <c r="K13" s="45">
        <v>46</v>
      </c>
      <c r="L13" s="119">
        <v>9</v>
      </c>
      <c r="M13" s="52">
        <v>36</v>
      </c>
      <c r="N13" s="60"/>
      <c r="O13" s="117"/>
      <c r="P13" s="30">
        <f t="shared" si="0"/>
        <v>133</v>
      </c>
      <c r="Q13" s="30">
        <f t="shared" si="1"/>
        <v>108</v>
      </c>
    </row>
    <row r="14" spans="1:17" ht="13.5" customHeight="1">
      <c r="A14" s="6">
        <f t="shared" si="2"/>
        <v>11</v>
      </c>
      <c r="B14" s="162" t="s">
        <v>81</v>
      </c>
      <c r="C14" s="157">
        <v>1997</v>
      </c>
      <c r="D14" s="79">
        <v>16</v>
      </c>
      <c r="E14" s="202">
        <v>4</v>
      </c>
      <c r="F14" s="227">
        <v>46</v>
      </c>
      <c r="G14" s="79">
        <v>47</v>
      </c>
      <c r="H14" s="208">
        <v>15</v>
      </c>
      <c r="I14" s="48">
        <v>28</v>
      </c>
      <c r="J14" s="16">
        <v>11</v>
      </c>
      <c r="K14" s="45">
        <v>32</v>
      </c>
      <c r="L14" s="43">
        <v>17</v>
      </c>
      <c r="M14" s="52">
        <v>26</v>
      </c>
      <c r="N14" s="60"/>
      <c r="O14" s="117"/>
      <c r="P14" s="30">
        <f t="shared" si="0"/>
        <v>132</v>
      </c>
      <c r="Q14" s="30">
        <f t="shared" si="1"/>
        <v>106</v>
      </c>
    </row>
    <row r="15" spans="1:17" ht="13.5" customHeight="1">
      <c r="A15" s="6">
        <f t="shared" si="2"/>
        <v>12</v>
      </c>
      <c r="B15" s="162" t="s">
        <v>43</v>
      </c>
      <c r="C15" s="157">
        <v>1996</v>
      </c>
      <c r="D15" s="94">
        <v>34</v>
      </c>
      <c r="E15" s="228">
        <v>16</v>
      </c>
      <c r="F15" s="56">
        <v>27</v>
      </c>
      <c r="G15" s="94">
        <v>45</v>
      </c>
      <c r="H15" s="231">
        <v>14</v>
      </c>
      <c r="I15" s="233">
        <v>29</v>
      </c>
      <c r="J15" s="16">
        <v>12</v>
      </c>
      <c r="K15" s="45">
        <v>31</v>
      </c>
      <c r="L15" s="119">
        <v>6</v>
      </c>
      <c r="M15" s="52">
        <v>42</v>
      </c>
      <c r="N15" s="60"/>
      <c r="O15" s="117"/>
      <c r="P15" s="30">
        <f t="shared" si="0"/>
        <v>129</v>
      </c>
      <c r="Q15" s="30">
        <f t="shared" si="1"/>
        <v>102</v>
      </c>
    </row>
    <row r="16" spans="1:17" ht="13.5" customHeight="1">
      <c r="A16" s="6">
        <f t="shared" si="2"/>
        <v>13</v>
      </c>
      <c r="B16" s="162" t="s">
        <v>1</v>
      </c>
      <c r="C16" s="157">
        <v>1992</v>
      </c>
      <c r="D16" s="79">
        <v>26</v>
      </c>
      <c r="E16" s="202">
        <v>11</v>
      </c>
      <c r="F16" s="227">
        <v>32</v>
      </c>
      <c r="G16" s="79">
        <v>32</v>
      </c>
      <c r="H16" s="202">
        <v>11</v>
      </c>
      <c r="I16" s="210">
        <v>32</v>
      </c>
      <c r="J16" s="16">
        <v>9</v>
      </c>
      <c r="K16" s="45">
        <v>36</v>
      </c>
      <c r="L16" s="43">
        <v>13</v>
      </c>
      <c r="M16" s="52">
        <v>30</v>
      </c>
      <c r="N16" s="60"/>
      <c r="O16" s="117"/>
      <c r="P16" s="30">
        <f t="shared" si="0"/>
        <v>130</v>
      </c>
      <c r="Q16" s="30">
        <f t="shared" si="1"/>
        <v>100</v>
      </c>
    </row>
    <row r="17" spans="1:17" ht="13.5" customHeight="1">
      <c r="A17" s="6">
        <f aca="true" t="shared" si="3" ref="A17:A30">A16+1</f>
        <v>14</v>
      </c>
      <c r="B17" s="162" t="s">
        <v>41</v>
      </c>
      <c r="C17" s="157">
        <v>1998</v>
      </c>
      <c r="D17" s="79">
        <v>24</v>
      </c>
      <c r="E17" s="202">
        <v>9</v>
      </c>
      <c r="F17" s="227">
        <v>36</v>
      </c>
      <c r="G17" s="79">
        <v>37</v>
      </c>
      <c r="H17" s="208">
        <v>13</v>
      </c>
      <c r="I17" s="48">
        <v>30</v>
      </c>
      <c r="J17" s="16">
        <v>18</v>
      </c>
      <c r="K17" s="45">
        <v>25</v>
      </c>
      <c r="L17" s="119">
        <v>12</v>
      </c>
      <c r="M17" s="52">
        <v>31</v>
      </c>
      <c r="N17" s="61"/>
      <c r="O17" s="198"/>
      <c r="P17" s="30">
        <f t="shared" si="0"/>
        <v>122</v>
      </c>
      <c r="Q17" s="30">
        <f t="shared" si="1"/>
        <v>97</v>
      </c>
    </row>
    <row r="18" spans="1:17" ht="13.5" customHeight="1">
      <c r="A18" s="6">
        <f t="shared" si="3"/>
        <v>15</v>
      </c>
      <c r="B18" s="162" t="s">
        <v>42</v>
      </c>
      <c r="C18" s="157">
        <v>1995</v>
      </c>
      <c r="D18" s="243">
        <v>26</v>
      </c>
      <c r="E18" s="208">
        <v>10</v>
      </c>
      <c r="F18" s="227">
        <v>34</v>
      </c>
      <c r="G18" s="79">
        <v>48</v>
      </c>
      <c r="H18" s="202">
        <v>16</v>
      </c>
      <c r="I18" s="210">
        <v>27</v>
      </c>
      <c r="J18" s="16">
        <v>15</v>
      </c>
      <c r="K18" s="45">
        <v>28</v>
      </c>
      <c r="L18" s="43">
        <v>11</v>
      </c>
      <c r="M18" s="52">
        <v>32</v>
      </c>
      <c r="N18" s="16"/>
      <c r="O18" s="234"/>
      <c r="P18" s="30">
        <f t="shared" si="0"/>
        <v>121</v>
      </c>
      <c r="Q18" s="30">
        <f t="shared" si="1"/>
        <v>94</v>
      </c>
    </row>
    <row r="19" spans="1:17" ht="13.5" customHeight="1">
      <c r="A19" s="6">
        <f t="shared" si="3"/>
        <v>16</v>
      </c>
      <c r="B19" s="162" t="s">
        <v>79</v>
      </c>
      <c r="C19" s="157">
        <v>1998</v>
      </c>
      <c r="D19" s="79">
        <v>32</v>
      </c>
      <c r="E19" s="202">
        <v>14</v>
      </c>
      <c r="F19" s="227">
        <v>29</v>
      </c>
      <c r="G19" s="79">
        <v>31</v>
      </c>
      <c r="H19" s="202">
        <v>10</v>
      </c>
      <c r="I19" s="210">
        <v>34</v>
      </c>
      <c r="J19" s="16">
        <v>22</v>
      </c>
      <c r="K19" s="45">
        <v>21</v>
      </c>
      <c r="L19" s="119">
        <v>15</v>
      </c>
      <c r="M19" s="52">
        <v>28</v>
      </c>
      <c r="N19" s="100"/>
      <c r="O19" s="99"/>
      <c r="P19" s="101">
        <f t="shared" si="0"/>
        <v>112</v>
      </c>
      <c r="Q19" s="101">
        <f t="shared" si="1"/>
        <v>91</v>
      </c>
    </row>
    <row r="20" spans="1:17" ht="13.5" customHeight="1">
      <c r="A20" s="6">
        <f t="shared" si="3"/>
        <v>17</v>
      </c>
      <c r="B20" s="163" t="s">
        <v>46</v>
      </c>
      <c r="C20" s="158">
        <v>1994</v>
      </c>
      <c r="D20" s="79">
        <v>21</v>
      </c>
      <c r="E20" s="202">
        <v>8</v>
      </c>
      <c r="F20" s="227">
        <v>38</v>
      </c>
      <c r="G20" s="79">
        <v>52</v>
      </c>
      <c r="H20" s="208">
        <v>18</v>
      </c>
      <c r="I20" s="48">
        <v>25</v>
      </c>
      <c r="J20" s="16">
        <v>16</v>
      </c>
      <c r="K20" s="45">
        <v>27</v>
      </c>
      <c r="L20" s="43">
        <v>22</v>
      </c>
      <c r="M20" s="52">
        <v>21</v>
      </c>
      <c r="N20" s="60"/>
      <c r="O20" s="117"/>
      <c r="P20" s="30">
        <f t="shared" si="0"/>
        <v>111</v>
      </c>
      <c r="Q20" s="30">
        <f t="shared" si="1"/>
        <v>90</v>
      </c>
    </row>
    <row r="21" spans="1:17" ht="13.5" customHeight="1">
      <c r="A21" s="6">
        <f t="shared" si="3"/>
        <v>18</v>
      </c>
      <c r="B21" s="162" t="s">
        <v>98</v>
      </c>
      <c r="C21" s="157">
        <v>2000</v>
      </c>
      <c r="D21" s="94">
        <v>29</v>
      </c>
      <c r="E21" s="228">
        <v>12</v>
      </c>
      <c r="F21" s="56">
        <v>31</v>
      </c>
      <c r="G21" s="94">
        <v>56</v>
      </c>
      <c r="H21" s="231">
        <v>20</v>
      </c>
      <c r="I21" s="233">
        <v>23</v>
      </c>
      <c r="J21" s="16">
        <v>19</v>
      </c>
      <c r="K21" s="45">
        <v>24</v>
      </c>
      <c r="L21" s="119">
        <v>16</v>
      </c>
      <c r="M21" s="52">
        <v>27</v>
      </c>
      <c r="N21" s="60"/>
      <c r="O21" s="117"/>
      <c r="P21" s="30">
        <f t="shared" si="0"/>
        <v>105</v>
      </c>
      <c r="Q21" s="30">
        <f t="shared" si="1"/>
        <v>82</v>
      </c>
    </row>
    <row r="22" spans="1:17" ht="13.5" customHeight="1">
      <c r="A22" s="6">
        <f t="shared" si="3"/>
        <v>19</v>
      </c>
      <c r="B22" s="162" t="s">
        <v>77</v>
      </c>
      <c r="C22" s="157">
        <v>1999</v>
      </c>
      <c r="D22" s="94">
        <v>37</v>
      </c>
      <c r="E22" s="228">
        <v>17</v>
      </c>
      <c r="F22" s="56">
        <v>26</v>
      </c>
      <c r="G22" s="94">
        <v>36</v>
      </c>
      <c r="H22" s="231">
        <v>12</v>
      </c>
      <c r="I22" s="233">
        <v>31</v>
      </c>
      <c r="J22" s="16">
        <v>20</v>
      </c>
      <c r="K22" s="45">
        <v>23</v>
      </c>
      <c r="L22" s="43">
        <v>24</v>
      </c>
      <c r="M22" s="52">
        <v>17</v>
      </c>
      <c r="N22" s="60"/>
      <c r="O22" s="117"/>
      <c r="P22" s="30">
        <f t="shared" si="0"/>
        <v>97</v>
      </c>
      <c r="Q22" s="30">
        <f t="shared" si="1"/>
        <v>80</v>
      </c>
    </row>
    <row r="23" spans="1:17" s="102" customFormat="1" ht="13.5" customHeight="1">
      <c r="A23" s="118">
        <f t="shared" si="3"/>
        <v>20</v>
      </c>
      <c r="B23" s="162" t="s">
        <v>38</v>
      </c>
      <c r="C23" s="157">
        <v>1997</v>
      </c>
      <c r="D23" s="79">
        <v>49</v>
      </c>
      <c r="E23" s="202">
        <v>20</v>
      </c>
      <c r="F23" s="227">
        <v>23</v>
      </c>
      <c r="G23" s="79">
        <v>53</v>
      </c>
      <c r="H23" s="202">
        <v>19</v>
      </c>
      <c r="I23" s="210">
        <v>24</v>
      </c>
      <c r="J23" s="16">
        <v>24</v>
      </c>
      <c r="K23" s="45">
        <v>17</v>
      </c>
      <c r="L23" s="119">
        <v>18</v>
      </c>
      <c r="M23" s="52">
        <v>25</v>
      </c>
      <c r="N23" s="60"/>
      <c r="O23" s="117"/>
      <c r="P23" s="30">
        <f t="shared" si="0"/>
        <v>89</v>
      </c>
      <c r="Q23" s="30">
        <f t="shared" si="1"/>
        <v>72</v>
      </c>
    </row>
    <row r="24" spans="1:17" ht="13.5" customHeight="1">
      <c r="A24" s="6">
        <f t="shared" si="3"/>
        <v>21</v>
      </c>
      <c r="B24" s="162" t="s">
        <v>20</v>
      </c>
      <c r="C24" s="157">
        <v>1993</v>
      </c>
      <c r="D24" s="190"/>
      <c r="E24" s="192"/>
      <c r="F24" s="193">
        <v>0</v>
      </c>
      <c r="G24" s="190"/>
      <c r="H24" s="194"/>
      <c r="I24" s="195">
        <v>0</v>
      </c>
      <c r="J24" s="16">
        <v>7</v>
      </c>
      <c r="K24" s="45">
        <v>40</v>
      </c>
      <c r="L24" s="43">
        <v>23</v>
      </c>
      <c r="M24" s="52">
        <v>19</v>
      </c>
      <c r="N24" s="60"/>
      <c r="O24" s="117"/>
      <c r="P24" s="30">
        <f t="shared" si="0"/>
        <v>59</v>
      </c>
      <c r="Q24" s="30">
        <f t="shared" si="1"/>
        <v>59</v>
      </c>
    </row>
    <row r="25" spans="1:17" ht="13.5" customHeight="1">
      <c r="A25" s="6">
        <f t="shared" si="3"/>
        <v>22</v>
      </c>
      <c r="B25" s="162" t="s">
        <v>107</v>
      </c>
      <c r="C25" s="157">
        <v>1998</v>
      </c>
      <c r="D25" s="190"/>
      <c r="E25" s="192"/>
      <c r="F25" s="193">
        <v>0</v>
      </c>
      <c r="G25" s="190"/>
      <c r="H25" s="194"/>
      <c r="I25" s="195">
        <v>0</v>
      </c>
      <c r="J25" s="16">
        <v>21</v>
      </c>
      <c r="K25" s="45">
        <v>22</v>
      </c>
      <c r="L25" s="119">
        <v>14</v>
      </c>
      <c r="M25" s="52">
        <v>29</v>
      </c>
      <c r="N25" s="68"/>
      <c r="O25" s="117"/>
      <c r="P25" s="30">
        <f t="shared" si="0"/>
        <v>51</v>
      </c>
      <c r="Q25" s="30">
        <f t="shared" si="1"/>
        <v>51</v>
      </c>
    </row>
    <row r="26" spans="1:17" ht="13.5" customHeight="1">
      <c r="A26" s="6">
        <f t="shared" si="3"/>
        <v>23</v>
      </c>
      <c r="B26" s="162" t="s">
        <v>78</v>
      </c>
      <c r="C26" s="157">
        <v>1992</v>
      </c>
      <c r="D26" s="33"/>
      <c r="E26" s="34"/>
      <c r="F26" s="230">
        <v>0</v>
      </c>
      <c r="G26" s="33"/>
      <c r="H26" s="34"/>
      <c r="I26" s="35">
        <v>0</v>
      </c>
      <c r="J26" s="16">
        <v>17</v>
      </c>
      <c r="K26" s="45">
        <v>26</v>
      </c>
      <c r="L26" s="43">
        <v>19</v>
      </c>
      <c r="M26" s="52">
        <v>24</v>
      </c>
      <c r="N26" s="60"/>
      <c r="O26" s="117"/>
      <c r="P26" s="30">
        <f t="shared" si="0"/>
        <v>50</v>
      </c>
      <c r="Q26" s="30">
        <f t="shared" si="1"/>
        <v>50</v>
      </c>
    </row>
    <row r="27" spans="1:17" ht="13.5" customHeight="1">
      <c r="A27" s="6">
        <f t="shared" si="3"/>
        <v>24</v>
      </c>
      <c r="B27" s="162" t="s">
        <v>80</v>
      </c>
      <c r="C27" s="157">
        <v>1998</v>
      </c>
      <c r="D27" s="33"/>
      <c r="E27" s="34"/>
      <c r="F27" s="230">
        <v>0</v>
      </c>
      <c r="G27" s="33"/>
      <c r="H27" s="34"/>
      <c r="I27" s="35">
        <v>0</v>
      </c>
      <c r="J27" s="16">
        <v>23</v>
      </c>
      <c r="K27" s="45">
        <v>19</v>
      </c>
      <c r="L27" s="119">
        <v>21</v>
      </c>
      <c r="M27" s="52">
        <v>22</v>
      </c>
      <c r="N27" s="60"/>
      <c r="O27" s="117"/>
      <c r="P27" s="30">
        <f t="shared" si="0"/>
        <v>41</v>
      </c>
      <c r="Q27" s="30">
        <f t="shared" si="1"/>
        <v>41</v>
      </c>
    </row>
    <row r="28" spans="1:17" ht="13.5" customHeight="1">
      <c r="A28" s="6">
        <f t="shared" si="3"/>
        <v>25</v>
      </c>
      <c r="B28" s="162" t="s">
        <v>157</v>
      </c>
      <c r="C28" s="157">
        <v>1999</v>
      </c>
      <c r="D28" s="190"/>
      <c r="E28" s="192"/>
      <c r="F28" s="193">
        <v>0</v>
      </c>
      <c r="G28" s="190"/>
      <c r="H28" s="194"/>
      <c r="I28" s="195">
        <v>0</v>
      </c>
      <c r="J28" s="16">
        <v>25</v>
      </c>
      <c r="K28" s="45">
        <v>15</v>
      </c>
      <c r="L28" s="43">
        <v>25</v>
      </c>
      <c r="M28" s="52">
        <v>15</v>
      </c>
      <c r="N28" s="60"/>
      <c r="O28" s="117"/>
      <c r="P28" s="30">
        <f t="shared" si="0"/>
        <v>30</v>
      </c>
      <c r="Q28" s="30">
        <f t="shared" si="1"/>
        <v>30</v>
      </c>
    </row>
    <row r="29" spans="1:17" ht="13.5" customHeight="1">
      <c r="A29" s="6">
        <f t="shared" si="3"/>
        <v>26</v>
      </c>
      <c r="B29" s="162" t="s">
        <v>158</v>
      </c>
      <c r="C29" s="157">
        <v>1998</v>
      </c>
      <c r="D29" s="33"/>
      <c r="E29" s="34"/>
      <c r="F29" s="230">
        <v>0</v>
      </c>
      <c r="G29" s="33"/>
      <c r="H29" s="34"/>
      <c r="I29" s="230">
        <v>0</v>
      </c>
      <c r="J29" s="16">
        <v>26</v>
      </c>
      <c r="K29" s="45">
        <v>13</v>
      </c>
      <c r="L29" s="119">
        <v>26</v>
      </c>
      <c r="M29" s="52">
        <v>13</v>
      </c>
      <c r="N29" s="60"/>
      <c r="O29" s="117"/>
      <c r="P29" s="30">
        <f t="shared" si="0"/>
        <v>26</v>
      </c>
      <c r="Q29" s="30">
        <f t="shared" si="1"/>
        <v>26</v>
      </c>
    </row>
    <row r="30" spans="1:17" ht="13.5" customHeight="1">
      <c r="A30" s="264">
        <f t="shared" si="3"/>
        <v>27</v>
      </c>
      <c r="B30" s="164" t="s">
        <v>156</v>
      </c>
      <c r="C30" s="159">
        <v>1999</v>
      </c>
      <c r="D30" s="265"/>
      <c r="E30" s="266"/>
      <c r="F30" s="267">
        <v>0</v>
      </c>
      <c r="G30" s="265"/>
      <c r="H30" s="266"/>
      <c r="I30" s="268">
        <v>0</v>
      </c>
      <c r="J30" s="80">
        <v>27</v>
      </c>
      <c r="K30" s="167">
        <v>11</v>
      </c>
      <c r="L30" s="81">
        <v>27</v>
      </c>
      <c r="M30" s="168">
        <v>11</v>
      </c>
      <c r="N30" s="68"/>
      <c r="O30" s="269"/>
      <c r="P30" s="215">
        <f t="shared" si="0"/>
        <v>22</v>
      </c>
      <c r="Q30" s="215">
        <f t="shared" si="1"/>
        <v>22</v>
      </c>
    </row>
    <row r="31" spans="1:17" ht="12.75">
      <c r="A31" s="22"/>
      <c r="B31" s="22"/>
      <c r="C31" s="25"/>
      <c r="D31" s="22"/>
      <c r="E31" s="22"/>
      <c r="F31" s="53"/>
      <c r="G31" s="22"/>
      <c r="H31" s="22"/>
      <c r="I31" s="53"/>
      <c r="J31" s="22"/>
      <c r="K31" s="53"/>
      <c r="L31" s="53"/>
      <c r="M31" s="53"/>
      <c r="N31" s="53"/>
      <c r="O31" s="53"/>
      <c r="P31" s="22"/>
      <c r="Q31" s="22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="120" zoomScaleNormal="120" workbookViewId="0" topLeftCell="A1">
      <selection activeCell="Q3" sqref="Q3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1" customWidth="1"/>
    <col min="5" max="5" width="5.625" style="1" customWidth="1"/>
    <col min="6" max="6" width="5.75390625" style="7" customWidth="1"/>
    <col min="7" max="8" width="5.625" style="11" customWidth="1"/>
    <col min="9" max="9" width="5.75390625" style="7" customWidth="1"/>
    <col min="10" max="10" width="5.625" style="11" customWidth="1"/>
    <col min="11" max="11" width="5.75390625" style="7" customWidth="1"/>
    <col min="12" max="12" width="5.625" style="11" customWidth="1"/>
    <col min="13" max="13" width="5.75390625" style="7" customWidth="1"/>
    <col min="14" max="14" width="5.625" style="7" customWidth="1"/>
    <col min="15" max="15" width="5.75390625" style="7" customWidth="1"/>
    <col min="16" max="16" width="9.75390625" style="0" hidden="1" customWidth="1"/>
    <col min="17" max="17" width="10.75390625" style="7" customWidth="1"/>
  </cols>
  <sheetData>
    <row r="1" spans="1:17" s="2" customFormat="1" ht="21.75" customHeight="1" thickBot="1">
      <c r="A1" s="318" t="s">
        <v>173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05"/>
    </row>
    <row r="2" spans="1:17" ht="39" customHeight="1" thickBot="1">
      <c r="A2" s="4"/>
      <c r="B2" s="3"/>
      <c r="C2" s="3"/>
      <c r="D2" s="306" t="s">
        <v>169</v>
      </c>
      <c r="E2" s="307"/>
      <c r="F2" s="308"/>
      <c r="G2" s="306" t="s">
        <v>170</v>
      </c>
      <c r="H2" s="307"/>
      <c r="I2" s="308"/>
      <c r="J2" s="311" t="s">
        <v>126</v>
      </c>
      <c r="K2" s="312"/>
      <c r="L2" s="311" t="s">
        <v>125</v>
      </c>
      <c r="M2" s="312"/>
      <c r="N2" s="313" t="s">
        <v>129</v>
      </c>
      <c r="O2" s="314"/>
      <c r="P2" s="28"/>
      <c r="Q2" s="11"/>
    </row>
    <row r="3" spans="1:17" s="11" customFormat="1" ht="39" thickBot="1">
      <c r="A3" s="127" t="s">
        <v>8</v>
      </c>
      <c r="B3" s="128" t="s">
        <v>10</v>
      </c>
      <c r="C3" s="87" t="s">
        <v>75</v>
      </c>
      <c r="D3" s="9" t="s">
        <v>71</v>
      </c>
      <c r="E3" s="245" t="s">
        <v>73</v>
      </c>
      <c r="F3" s="15" t="s">
        <v>12</v>
      </c>
      <c r="G3" s="9" t="s">
        <v>71</v>
      </c>
      <c r="H3" s="245" t="s">
        <v>73</v>
      </c>
      <c r="I3" s="15" t="s">
        <v>12</v>
      </c>
      <c r="J3" s="9" t="s">
        <v>11</v>
      </c>
      <c r="K3" s="15" t="s">
        <v>12</v>
      </c>
      <c r="L3" s="9" t="s">
        <v>11</v>
      </c>
      <c r="M3" s="15" t="s">
        <v>12</v>
      </c>
      <c r="N3" s="9" t="s">
        <v>11</v>
      </c>
      <c r="O3" s="15" t="s">
        <v>12</v>
      </c>
      <c r="P3" s="66" t="s">
        <v>0</v>
      </c>
      <c r="Q3" s="160" t="s">
        <v>182</v>
      </c>
    </row>
    <row r="4" spans="1:17" s="1" customFormat="1" ht="27.75" customHeight="1">
      <c r="A4" s="129">
        <f>1</f>
        <v>1</v>
      </c>
      <c r="B4" s="148" t="s">
        <v>13</v>
      </c>
      <c r="C4" s="241" t="s">
        <v>14</v>
      </c>
      <c r="D4" s="244">
        <v>3</v>
      </c>
      <c r="E4" s="225">
        <v>1</v>
      </c>
      <c r="F4" s="201">
        <v>60</v>
      </c>
      <c r="G4" s="244">
        <v>9</v>
      </c>
      <c r="H4" s="232">
        <v>4</v>
      </c>
      <c r="I4" s="201">
        <v>45</v>
      </c>
      <c r="J4" s="41">
        <v>1</v>
      </c>
      <c r="K4" s="201">
        <v>60</v>
      </c>
      <c r="L4" s="41">
        <v>2</v>
      </c>
      <c r="M4" s="201">
        <v>55</v>
      </c>
      <c r="N4" s="82"/>
      <c r="O4" s="56"/>
      <c r="P4" s="120">
        <f aca="true" t="shared" si="0" ref="P4:P16">F4+I4+K4+M4+O4</f>
        <v>220</v>
      </c>
      <c r="Q4" s="8">
        <f aca="true" t="shared" si="1" ref="Q4:Q16">P4-MIN(F4,I4,K4,M4,O4)</f>
        <v>175</v>
      </c>
    </row>
    <row r="5" spans="1:17" s="1" customFormat="1" ht="27.75" customHeight="1">
      <c r="A5" s="130">
        <f aca="true" t="shared" si="2" ref="A5:A16">A4+1</f>
        <v>2</v>
      </c>
      <c r="B5" s="152" t="s">
        <v>15</v>
      </c>
      <c r="C5" s="124" t="s">
        <v>16</v>
      </c>
      <c r="D5" s="244">
        <v>5</v>
      </c>
      <c r="E5" s="225">
        <v>2</v>
      </c>
      <c r="F5" s="201">
        <v>55</v>
      </c>
      <c r="G5" s="244">
        <v>11</v>
      </c>
      <c r="H5" s="232">
        <v>5</v>
      </c>
      <c r="I5" s="201">
        <v>42</v>
      </c>
      <c r="J5" s="79">
        <v>3</v>
      </c>
      <c r="K5" s="201">
        <v>50</v>
      </c>
      <c r="L5" s="79">
        <v>1</v>
      </c>
      <c r="M5" s="201">
        <v>60</v>
      </c>
      <c r="N5" s="83"/>
      <c r="O5" s="49"/>
      <c r="P5" s="67">
        <f t="shared" si="0"/>
        <v>207</v>
      </c>
      <c r="Q5" s="30">
        <f t="shared" si="1"/>
        <v>165</v>
      </c>
    </row>
    <row r="6" spans="1:17" s="1" customFormat="1" ht="27.75" customHeight="1">
      <c r="A6" s="130">
        <f t="shared" si="2"/>
        <v>3</v>
      </c>
      <c r="B6" s="149" t="s">
        <v>6</v>
      </c>
      <c r="C6" s="124" t="s">
        <v>97</v>
      </c>
      <c r="D6" s="243">
        <v>10</v>
      </c>
      <c r="E6" s="208">
        <v>6</v>
      </c>
      <c r="F6" s="48">
        <v>39</v>
      </c>
      <c r="G6" s="243">
        <v>3</v>
      </c>
      <c r="H6" s="208">
        <v>1</v>
      </c>
      <c r="I6" s="48">
        <v>60</v>
      </c>
      <c r="J6" s="32">
        <v>4</v>
      </c>
      <c r="K6" s="48">
        <v>45</v>
      </c>
      <c r="L6" s="79">
        <v>3</v>
      </c>
      <c r="M6" s="48">
        <v>50</v>
      </c>
      <c r="N6" s="83"/>
      <c r="O6" s="49"/>
      <c r="P6" s="67">
        <f t="shared" si="0"/>
        <v>194</v>
      </c>
      <c r="Q6" s="30">
        <f t="shared" si="1"/>
        <v>155</v>
      </c>
    </row>
    <row r="7" spans="1:17" s="1" customFormat="1" ht="27.75" customHeight="1">
      <c r="A7" s="130">
        <f t="shared" si="2"/>
        <v>4</v>
      </c>
      <c r="B7" s="149" t="s">
        <v>5</v>
      </c>
      <c r="C7" s="124" t="s">
        <v>2</v>
      </c>
      <c r="D7" s="243">
        <v>9</v>
      </c>
      <c r="E7" s="208">
        <v>5</v>
      </c>
      <c r="F7" s="48">
        <v>42</v>
      </c>
      <c r="G7" s="243">
        <v>4</v>
      </c>
      <c r="H7" s="208">
        <v>2</v>
      </c>
      <c r="I7" s="48">
        <v>55</v>
      </c>
      <c r="J7" s="32">
        <v>2</v>
      </c>
      <c r="K7" s="48">
        <v>55</v>
      </c>
      <c r="L7" s="79">
        <v>5</v>
      </c>
      <c r="M7" s="48">
        <v>42</v>
      </c>
      <c r="N7" s="79"/>
      <c r="O7" s="123"/>
      <c r="P7" s="77">
        <f t="shared" si="0"/>
        <v>194</v>
      </c>
      <c r="Q7" s="78">
        <f t="shared" si="1"/>
        <v>152</v>
      </c>
    </row>
    <row r="8" spans="1:17" s="1" customFormat="1" ht="27.75" customHeight="1">
      <c r="A8" s="130">
        <f t="shared" si="2"/>
        <v>5</v>
      </c>
      <c r="B8" s="151" t="s">
        <v>9</v>
      </c>
      <c r="C8" s="147" t="s">
        <v>7</v>
      </c>
      <c r="D8" s="243">
        <v>6</v>
      </c>
      <c r="E8" s="208">
        <v>3</v>
      </c>
      <c r="F8" s="48">
        <v>50</v>
      </c>
      <c r="G8" s="243">
        <v>6</v>
      </c>
      <c r="H8" s="208">
        <v>3</v>
      </c>
      <c r="I8" s="48">
        <v>50</v>
      </c>
      <c r="J8" s="79">
        <v>5</v>
      </c>
      <c r="K8" s="48">
        <v>42</v>
      </c>
      <c r="L8" s="32">
        <v>4</v>
      </c>
      <c r="M8" s="48">
        <v>45</v>
      </c>
      <c r="N8" s="32"/>
      <c r="O8" s="49"/>
      <c r="P8" s="67">
        <f t="shared" si="0"/>
        <v>187</v>
      </c>
      <c r="Q8" s="30">
        <f t="shared" si="1"/>
        <v>145</v>
      </c>
    </row>
    <row r="9" spans="1:17" s="1" customFormat="1" ht="27.75" customHeight="1">
      <c r="A9" s="130">
        <f t="shared" si="2"/>
        <v>6</v>
      </c>
      <c r="B9" s="153" t="s">
        <v>21</v>
      </c>
      <c r="C9" s="62" t="s">
        <v>4</v>
      </c>
      <c r="D9" s="79">
        <v>6</v>
      </c>
      <c r="E9" s="202">
        <v>8</v>
      </c>
      <c r="F9" s="48">
        <v>33</v>
      </c>
      <c r="G9" s="79">
        <v>2</v>
      </c>
      <c r="H9" s="208">
        <v>6</v>
      </c>
      <c r="I9" s="48">
        <v>39</v>
      </c>
      <c r="J9" s="32">
        <v>8</v>
      </c>
      <c r="K9" s="48">
        <v>33</v>
      </c>
      <c r="L9" s="32">
        <v>6</v>
      </c>
      <c r="M9" s="48">
        <v>39</v>
      </c>
      <c r="N9" s="122"/>
      <c r="O9" s="123"/>
      <c r="P9" s="77">
        <f t="shared" si="0"/>
        <v>144</v>
      </c>
      <c r="Q9" s="78">
        <f t="shared" si="1"/>
        <v>111</v>
      </c>
    </row>
    <row r="10" spans="1:17" s="1" customFormat="1" ht="27.75" customHeight="1">
      <c r="A10" s="130">
        <f t="shared" si="2"/>
        <v>7</v>
      </c>
      <c r="B10" s="154" t="s">
        <v>3</v>
      </c>
      <c r="C10" s="62" t="s">
        <v>4</v>
      </c>
      <c r="D10" s="79">
        <v>4</v>
      </c>
      <c r="E10" s="202">
        <v>7</v>
      </c>
      <c r="F10" s="48">
        <v>36</v>
      </c>
      <c r="G10" s="79">
        <v>3</v>
      </c>
      <c r="H10" s="202">
        <v>7</v>
      </c>
      <c r="I10" s="210">
        <v>36</v>
      </c>
      <c r="J10" s="79">
        <v>7</v>
      </c>
      <c r="K10" s="48">
        <v>36</v>
      </c>
      <c r="L10" s="79">
        <v>7</v>
      </c>
      <c r="M10" s="48">
        <v>36</v>
      </c>
      <c r="N10" s="32"/>
      <c r="O10" s="49"/>
      <c r="P10" s="67">
        <f t="shared" si="0"/>
        <v>144</v>
      </c>
      <c r="Q10" s="30">
        <f t="shared" si="1"/>
        <v>108</v>
      </c>
    </row>
    <row r="11" spans="1:17" s="1" customFormat="1" ht="27.75" customHeight="1">
      <c r="A11" s="132">
        <f t="shared" si="2"/>
        <v>8</v>
      </c>
      <c r="B11" s="235" t="s">
        <v>17</v>
      </c>
      <c r="C11" s="242" t="s">
        <v>18</v>
      </c>
      <c r="D11" s="94">
        <v>7</v>
      </c>
      <c r="E11" s="200">
        <v>9</v>
      </c>
      <c r="F11" s="201">
        <v>30</v>
      </c>
      <c r="G11" s="94">
        <v>4</v>
      </c>
      <c r="H11" s="231">
        <v>8</v>
      </c>
      <c r="I11" s="233">
        <v>33</v>
      </c>
      <c r="J11" s="79">
        <v>9</v>
      </c>
      <c r="K11" s="48">
        <v>30</v>
      </c>
      <c r="L11" s="32">
        <v>8</v>
      </c>
      <c r="M11" s="48">
        <v>33</v>
      </c>
      <c r="N11" s="32"/>
      <c r="O11" s="49"/>
      <c r="P11" s="67">
        <f t="shared" si="0"/>
        <v>126</v>
      </c>
      <c r="Q11" s="30">
        <f t="shared" si="1"/>
        <v>96</v>
      </c>
    </row>
    <row r="12" spans="1:17" s="1" customFormat="1" ht="27.75" customHeight="1">
      <c r="A12" s="132">
        <f t="shared" si="2"/>
        <v>9</v>
      </c>
      <c r="B12" s="153" t="s">
        <v>121</v>
      </c>
      <c r="C12" s="62" t="s">
        <v>109</v>
      </c>
      <c r="D12" s="79">
        <v>1</v>
      </c>
      <c r="E12" s="202">
        <v>4</v>
      </c>
      <c r="F12" s="48">
        <v>45</v>
      </c>
      <c r="G12" s="209" t="s">
        <v>151</v>
      </c>
      <c r="H12" s="202" t="s">
        <v>127</v>
      </c>
      <c r="I12" s="210">
        <v>0</v>
      </c>
      <c r="J12" s="55"/>
      <c r="K12" s="65">
        <v>0</v>
      </c>
      <c r="L12" s="32">
        <v>10</v>
      </c>
      <c r="M12" s="48">
        <v>27</v>
      </c>
      <c r="N12" s="79"/>
      <c r="O12" s="123"/>
      <c r="P12" s="77">
        <f t="shared" si="0"/>
        <v>72</v>
      </c>
      <c r="Q12" s="78">
        <f t="shared" si="1"/>
        <v>72</v>
      </c>
    </row>
    <row r="13" spans="1:17" s="1" customFormat="1" ht="27.75" customHeight="1">
      <c r="A13" s="132">
        <f t="shared" si="2"/>
        <v>10</v>
      </c>
      <c r="B13" s="153" t="s">
        <v>108</v>
      </c>
      <c r="C13" s="62" t="s">
        <v>122</v>
      </c>
      <c r="D13" s="79">
        <v>10</v>
      </c>
      <c r="E13" s="202">
        <v>10</v>
      </c>
      <c r="F13" s="48">
        <v>27</v>
      </c>
      <c r="G13" s="209" t="s">
        <v>96</v>
      </c>
      <c r="H13" s="202" t="s">
        <v>127</v>
      </c>
      <c r="I13" s="210">
        <v>0</v>
      </c>
      <c r="J13" s="79">
        <v>11</v>
      </c>
      <c r="K13" s="48">
        <v>23</v>
      </c>
      <c r="L13" s="32">
        <v>12</v>
      </c>
      <c r="M13" s="48">
        <v>21</v>
      </c>
      <c r="N13" s="79"/>
      <c r="O13" s="123"/>
      <c r="P13" s="77">
        <f t="shared" si="0"/>
        <v>71</v>
      </c>
      <c r="Q13" s="78">
        <f t="shared" si="1"/>
        <v>71</v>
      </c>
    </row>
    <row r="14" spans="1:17" s="1" customFormat="1" ht="27.75" customHeight="1">
      <c r="A14" s="132">
        <f t="shared" si="2"/>
        <v>11</v>
      </c>
      <c r="B14" s="150" t="s">
        <v>152</v>
      </c>
      <c r="C14" s="124" t="s">
        <v>153</v>
      </c>
      <c r="D14" s="236"/>
      <c r="E14" s="237"/>
      <c r="F14" s="239">
        <v>0</v>
      </c>
      <c r="G14" s="236"/>
      <c r="H14" s="240"/>
      <c r="I14" s="239">
        <v>0</v>
      </c>
      <c r="J14" s="32">
        <v>6</v>
      </c>
      <c r="K14" s="48">
        <v>39</v>
      </c>
      <c r="L14" s="79">
        <v>9</v>
      </c>
      <c r="M14" s="48">
        <v>30</v>
      </c>
      <c r="N14" s="122"/>
      <c r="O14" s="123"/>
      <c r="P14" s="77">
        <f t="shared" si="0"/>
        <v>69</v>
      </c>
      <c r="Q14" s="78">
        <f t="shared" si="1"/>
        <v>69</v>
      </c>
    </row>
    <row r="15" spans="1:17" s="1" customFormat="1" ht="27.75" customHeight="1">
      <c r="A15" s="132">
        <f t="shared" si="2"/>
        <v>12</v>
      </c>
      <c r="B15" s="150" t="s">
        <v>154</v>
      </c>
      <c r="C15" s="124" t="s">
        <v>155</v>
      </c>
      <c r="D15" s="55"/>
      <c r="E15" s="238"/>
      <c r="F15" s="65">
        <v>0</v>
      </c>
      <c r="G15" s="55"/>
      <c r="H15" s="238"/>
      <c r="I15" s="65">
        <v>0</v>
      </c>
      <c r="J15" s="32">
        <v>10</v>
      </c>
      <c r="K15" s="48">
        <v>27</v>
      </c>
      <c r="L15" s="79">
        <v>11</v>
      </c>
      <c r="M15" s="48">
        <v>23</v>
      </c>
      <c r="N15" s="79"/>
      <c r="O15" s="123"/>
      <c r="P15" s="77">
        <f t="shared" si="0"/>
        <v>50</v>
      </c>
      <c r="Q15" s="78">
        <f t="shared" si="1"/>
        <v>50</v>
      </c>
    </row>
    <row r="16" spans="1:17" s="1" customFormat="1" ht="27.75" customHeight="1">
      <c r="A16" s="133">
        <f t="shared" si="2"/>
        <v>13</v>
      </c>
      <c r="B16" s="270" t="s">
        <v>130</v>
      </c>
      <c r="C16" s="271" t="s">
        <v>135</v>
      </c>
      <c r="D16" s="57"/>
      <c r="E16" s="63"/>
      <c r="F16" s="64">
        <v>0</v>
      </c>
      <c r="G16" s="57"/>
      <c r="H16" s="63"/>
      <c r="I16" s="64">
        <v>0</v>
      </c>
      <c r="J16" s="212" t="s">
        <v>96</v>
      </c>
      <c r="K16" s="272">
        <v>0</v>
      </c>
      <c r="L16" s="125">
        <v>13</v>
      </c>
      <c r="M16" s="211">
        <v>19</v>
      </c>
      <c r="N16" s="212"/>
      <c r="O16" s="273"/>
      <c r="P16" s="214">
        <f t="shared" si="0"/>
        <v>19</v>
      </c>
      <c r="Q16" s="215">
        <f t="shared" si="1"/>
        <v>19</v>
      </c>
    </row>
    <row r="17" spans="1:17" ht="12.75">
      <c r="A17" s="3"/>
      <c r="B17" s="3"/>
      <c r="C17" s="3"/>
      <c r="D17" s="13"/>
      <c r="E17" s="3"/>
      <c r="F17" s="51"/>
      <c r="G17" s="13"/>
      <c r="H17" s="13"/>
      <c r="I17" s="51"/>
      <c r="J17" s="13"/>
      <c r="K17" s="51"/>
      <c r="L17" s="13"/>
      <c r="M17" s="51"/>
      <c r="N17" s="51"/>
      <c r="O17" s="51"/>
      <c r="P17" s="179"/>
      <c r="Q17" s="51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zoomScale="120" zoomScaleNormal="120" zoomScalePageLayoutView="150" workbookViewId="0" topLeftCell="A1">
      <selection activeCell="T12" sqref="T12"/>
    </sheetView>
  </sheetViews>
  <sheetFormatPr defaultColWidth="9.00390625" defaultRowHeight="12.75"/>
  <cols>
    <col min="1" max="1" width="6.25390625" style="1" customWidth="1"/>
    <col min="2" max="2" width="20.625" style="18" customWidth="1"/>
    <col min="3" max="3" width="7.1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4" width="5.625" style="5" customWidth="1"/>
    <col min="15" max="15" width="5.75390625" style="5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2" customFormat="1" ht="21.75" customHeight="1" thickBot="1">
      <c r="A1" s="303" t="s">
        <v>174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7" ht="39" customHeight="1" thickBot="1">
      <c r="A2" s="4"/>
      <c r="B2" s="14"/>
      <c r="C2" s="3"/>
      <c r="D2" s="306" t="s">
        <v>169</v>
      </c>
      <c r="E2" s="307"/>
      <c r="F2" s="320"/>
      <c r="G2" s="306" t="s">
        <v>170</v>
      </c>
      <c r="H2" s="307"/>
      <c r="I2" s="320"/>
      <c r="J2" s="309" t="s">
        <v>126</v>
      </c>
      <c r="K2" s="310"/>
      <c r="L2" s="311" t="s">
        <v>125</v>
      </c>
      <c r="M2" s="312"/>
      <c r="N2" s="313" t="s">
        <v>129</v>
      </c>
      <c r="O2" s="314"/>
      <c r="P2" s="28"/>
      <c r="Q2" s="11"/>
    </row>
    <row r="3" spans="1:17" s="11" customFormat="1" ht="39" thickBot="1">
      <c r="A3" s="127" t="s">
        <v>8</v>
      </c>
      <c r="B3" s="128" t="s">
        <v>10</v>
      </c>
      <c r="C3" s="87" t="s">
        <v>75</v>
      </c>
      <c r="D3" s="9" t="s">
        <v>71</v>
      </c>
      <c r="E3" s="10" t="s">
        <v>73</v>
      </c>
      <c r="F3" s="15" t="s">
        <v>12</v>
      </c>
      <c r="G3" s="9" t="s">
        <v>71</v>
      </c>
      <c r="H3" s="10" t="s">
        <v>73</v>
      </c>
      <c r="I3" s="15" t="s">
        <v>12</v>
      </c>
      <c r="J3" s="9" t="s">
        <v>11</v>
      </c>
      <c r="K3" s="15" t="s">
        <v>12</v>
      </c>
      <c r="L3" s="9" t="s">
        <v>11</v>
      </c>
      <c r="M3" s="15" t="s">
        <v>12</v>
      </c>
      <c r="N3" s="9" t="s">
        <v>11</v>
      </c>
      <c r="O3" s="15" t="s">
        <v>12</v>
      </c>
      <c r="P3" s="50" t="s">
        <v>0</v>
      </c>
      <c r="Q3" s="160" t="s">
        <v>182</v>
      </c>
    </row>
    <row r="4" spans="1:17" ht="13.5" customHeight="1">
      <c r="A4" s="129">
        <f>1</f>
        <v>1</v>
      </c>
      <c r="B4" s="178" t="s">
        <v>37</v>
      </c>
      <c r="C4" s="134">
        <v>1990</v>
      </c>
      <c r="D4" s="244">
        <v>11</v>
      </c>
      <c r="E4" s="229">
        <v>1</v>
      </c>
      <c r="F4" s="173">
        <v>60</v>
      </c>
      <c r="G4" s="244">
        <v>9</v>
      </c>
      <c r="H4" s="232">
        <v>1</v>
      </c>
      <c r="I4" s="173">
        <v>60</v>
      </c>
      <c r="J4" s="98">
        <v>1</v>
      </c>
      <c r="K4" s="112">
        <v>60</v>
      </c>
      <c r="L4" s="98">
        <v>3</v>
      </c>
      <c r="M4" s="112">
        <v>50</v>
      </c>
      <c r="N4" s="174"/>
      <c r="O4" s="175"/>
      <c r="P4" s="71">
        <f aca="true" t="shared" si="0" ref="P4:P35">SUM(F4,I4,K4,M4,O4)</f>
        <v>230</v>
      </c>
      <c r="Q4" s="8">
        <f aca="true" t="shared" si="1" ref="Q4:Q35">P4-MIN(F4,I4,K4,M4,O4)</f>
        <v>180</v>
      </c>
    </row>
    <row r="5" spans="1:17" ht="13.5" customHeight="1">
      <c r="A5" s="130">
        <f aca="true" t="shared" si="2" ref="A5:A67">A4+1</f>
        <v>2</v>
      </c>
      <c r="B5" s="73" t="s">
        <v>33</v>
      </c>
      <c r="C5" s="135">
        <v>1994</v>
      </c>
      <c r="D5" s="244">
        <v>31</v>
      </c>
      <c r="E5" s="206">
        <v>17</v>
      </c>
      <c r="F5" s="46">
        <v>28</v>
      </c>
      <c r="G5" s="244">
        <v>22</v>
      </c>
      <c r="H5" s="250">
        <v>2</v>
      </c>
      <c r="I5" s="46">
        <v>55</v>
      </c>
      <c r="J5" s="98">
        <v>2</v>
      </c>
      <c r="K5" s="112">
        <v>55</v>
      </c>
      <c r="L5" s="98">
        <v>2</v>
      </c>
      <c r="M5" s="112">
        <v>55</v>
      </c>
      <c r="N5" s="116"/>
      <c r="O5" s="112"/>
      <c r="P5" s="71">
        <f t="shared" si="0"/>
        <v>193</v>
      </c>
      <c r="Q5" s="8">
        <f t="shared" si="1"/>
        <v>165</v>
      </c>
    </row>
    <row r="6" spans="1:17" ht="13.5" customHeight="1">
      <c r="A6" s="130">
        <f t="shared" si="2"/>
        <v>3</v>
      </c>
      <c r="B6" s="178" t="s">
        <v>35</v>
      </c>
      <c r="C6" s="134">
        <v>1992</v>
      </c>
      <c r="D6" s="244">
        <v>21</v>
      </c>
      <c r="E6" s="206">
        <v>2</v>
      </c>
      <c r="F6" s="46">
        <v>55</v>
      </c>
      <c r="G6" s="244">
        <v>25</v>
      </c>
      <c r="H6" s="222">
        <v>4</v>
      </c>
      <c r="I6" s="46">
        <v>44</v>
      </c>
      <c r="J6" s="98">
        <v>4</v>
      </c>
      <c r="K6" s="112">
        <v>44</v>
      </c>
      <c r="L6" s="98">
        <v>1</v>
      </c>
      <c r="M6" s="112">
        <v>60</v>
      </c>
      <c r="N6" s="116"/>
      <c r="O6" s="112"/>
      <c r="P6" s="71">
        <f t="shared" si="0"/>
        <v>203</v>
      </c>
      <c r="Q6" s="8">
        <f t="shared" si="1"/>
        <v>159</v>
      </c>
    </row>
    <row r="7" spans="1:17" ht="13.5" customHeight="1">
      <c r="A7" s="132">
        <f t="shared" si="2"/>
        <v>4</v>
      </c>
      <c r="B7" s="73" t="s">
        <v>32</v>
      </c>
      <c r="C7" s="134">
        <v>1991</v>
      </c>
      <c r="D7" s="243">
        <v>27</v>
      </c>
      <c r="E7" s="208">
        <v>3</v>
      </c>
      <c r="F7" s="46">
        <v>50</v>
      </c>
      <c r="G7" s="243">
        <v>24</v>
      </c>
      <c r="H7" s="208">
        <v>3</v>
      </c>
      <c r="I7" s="46">
        <v>50</v>
      </c>
      <c r="J7" s="98">
        <v>3</v>
      </c>
      <c r="K7" s="112">
        <v>50</v>
      </c>
      <c r="L7" s="98">
        <v>5</v>
      </c>
      <c r="M7" s="112">
        <v>43</v>
      </c>
      <c r="N7" s="116"/>
      <c r="O7" s="112"/>
      <c r="P7" s="71">
        <f t="shared" si="0"/>
        <v>193</v>
      </c>
      <c r="Q7" s="8">
        <f t="shared" si="1"/>
        <v>150</v>
      </c>
    </row>
    <row r="8" spans="1:17" ht="13.5" customHeight="1">
      <c r="A8" s="132">
        <f t="shared" si="2"/>
        <v>5</v>
      </c>
      <c r="B8" s="73" t="s">
        <v>29</v>
      </c>
      <c r="C8" s="134">
        <v>1996</v>
      </c>
      <c r="D8" s="79">
        <v>26</v>
      </c>
      <c r="E8" s="202">
        <v>4</v>
      </c>
      <c r="F8" s="46">
        <v>44</v>
      </c>
      <c r="G8" s="79">
        <v>28</v>
      </c>
      <c r="H8" s="121">
        <v>8</v>
      </c>
      <c r="I8" s="207">
        <v>40</v>
      </c>
      <c r="J8" s="98">
        <v>7</v>
      </c>
      <c r="K8" s="112">
        <v>41</v>
      </c>
      <c r="L8" s="98">
        <v>4</v>
      </c>
      <c r="M8" s="112">
        <v>44</v>
      </c>
      <c r="N8" s="116"/>
      <c r="O8" s="112"/>
      <c r="P8" s="71">
        <f t="shared" si="0"/>
        <v>169</v>
      </c>
      <c r="Q8" s="8">
        <f t="shared" si="1"/>
        <v>129</v>
      </c>
    </row>
    <row r="9" spans="1:17" ht="13.5" customHeight="1">
      <c r="A9" s="132">
        <f t="shared" si="2"/>
        <v>6</v>
      </c>
      <c r="B9" s="73" t="s">
        <v>28</v>
      </c>
      <c r="C9" s="134">
        <v>1997</v>
      </c>
      <c r="D9" s="94">
        <v>28</v>
      </c>
      <c r="E9" s="219">
        <v>6</v>
      </c>
      <c r="F9" s="46">
        <v>42</v>
      </c>
      <c r="G9" s="94">
        <v>18</v>
      </c>
      <c r="H9" s="180">
        <v>5</v>
      </c>
      <c r="I9" s="207">
        <v>43</v>
      </c>
      <c r="J9" s="98">
        <v>5</v>
      </c>
      <c r="K9" s="112">
        <v>43</v>
      </c>
      <c r="L9" s="98">
        <v>9</v>
      </c>
      <c r="M9" s="112">
        <v>39</v>
      </c>
      <c r="N9" s="116"/>
      <c r="O9" s="112"/>
      <c r="P9" s="71">
        <f t="shared" si="0"/>
        <v>167</v>
      </c>
      <c r="Q9" s="8">
        <f t="shared" si="1"/>
        <v>128</v>
      </c>
    </row>
    <row r="10" spans="1:17" ht="13.5" customHeight="1">
      <c r="A10" s="132">
        <f t="shared" si="2"/>
        <v>7</v>
      </c>
      <c r="B10" s="73" t="s">
        <v>31</v>
      </c>
      <c r="C10" s="134">
        <v>1995</v>
      </c>
      <c r="D10" s="94">
        <v>48</v>
      </c>
      <c r="E10" s="219">
        <v>18</v>
      </c>
      <c r="F10" s="46">
        <v>27</v>
      </c>
      <c r="G10" s="94">
        <v>20</v>
      </c>
      <c r="H10" s="180">
        <v>6</v>
      </c>
      <c r="I10" s="207">
        <v>42</v>
      </c>
      <c r="J10" s="98">
        <v>6</v>
      </c>
      <c r="K10" s="112">
        <v>42</v>
      </c>
      <c r="L10" s="98">
        <v>7</v>
      </c>
      <c r="M10" s="112">
        <v>41</v>
      </c>
      <c r="N10" s="116"/>
      <c r="O10" s="112"/>
      <c r="P10" s="71">
        <f t="shared" si="0"/>
        <v>152</v>
      </c>
      <c r="Q10" s="8">
        <f t="shared" si="1"/>
        <v>125</v>
      </c>
    </row>
    <row r="11" spans="1:17" ht="13.5" customHeight="1">
      <c r="A11" s="132">
        <f t="shared" si="2"/>
        <v>8</v>
      </c>
      <c r="B11" s="74" t="s">
        <v>22</v>
      </c>
      <c r="C11" s="138">
        <v>1997</v>
      </c>
      <c r="D11" s="79">
        <v>27</v>
      </c>
      <c r="E11" s="202">
        <v>5</v>
      </c>
      <c r="F11" s="46">
        <v>43</v>
      </c>
      <c r="G11" s="79">
        <v>70</v>
      </c>
      <c r="H11" s="121">
        <v>24</v>
      </c>
      <c r="I11" s="207">
        <v>21</v>
      </c>
      <c r="J11" s="98">
        <v>15</v>
      </c>
      <c r="K11" s="112">
        <v>30</v>
      </c>
      <c r="L11" s="98">
        <v>8</v>
      </c>
      <c r="M11" s="112">
        <v>40</v>
      </c>
      <c r="N11" s="116"/>
      <c r="O11" s="112"/>
      <c r="P11" s="71">
        <f t="shared" si="0"/>
        <v>134</v>
      </c>
      <c r="Q11" s="8">
        <f t="shared" si="1"/>
        <v>113</v>
      </c>
    </row>
    <row r="12" spans="1:17" ht="13.5" customHeight="1">
      <c r="A12" s="132">
        <f t="shared" si="2"/>
        <v>9</v>
      </c>
      <c r="B12" s="73" t="s">
        <v>34</v>
      </c>
      <c r="C12" s="134">
        <v>1992</v>
      </c>
      <c r="D12" s="79">
        <v>32</v>
      </c>
      <c r="E12" s="202">
        <v>9</v>
      </c>
      <c r="F12" s="46">
        <v>39</v>
      </c>
      <c r="G12" s="79">
        <v>22</v>
      </c>
      <c r="H12" s="247">
        <v>7</v>
      </c>
      <c r="I12" s="207">
        <v>41</v>
      </c>
      <c r="J12" s="98">
        <v>13</v>
      </c>
      <c r="K12" s="112">
        <v>32</v>
      </c>
      <c r="L12" s="98">
        <v>12</v>
      </c>
      <c r="M12" s="112">
        <v>33</v>
      </c>
      <c r="N12" s="116"/>
      <c r="O12" s="112"/>
      <c r="P12" s="71">
        <f t="shared" si="0"/>
        <v>145</v>
      </c>
      <c r="Q12" s="8">
        <f t="shared" si="1"/>
        <v>113</v>
      </c>
    </row>
    <row r="13" spans="1:17" ht="13.5" customHeight="1">
      <c r="A13" s="132">
        <f t="shared" si="2"/>
        <v>10</v>
      </c>
      <c r="B13" s="74" t="s">
        <v>36</v>
      </c>
      <c r="C13" s="138">
        <v>1993</v>
      </c>
      <c r="D13" s="243">
        <v>30</v>
      </c>
      <c r="E13" s="208">
        <v>14</v>
      </c>
      <c r="F13" s="46">
        <v>31</v>
      </c>
      <c r="G13" s="243">
        <v>31</v>
      </c>
      <c r="H13" s="121">
        <v>9</v>
      </c>
      <c r="I13" s="207">
        <v>39</v>
      </c>
      <c r="J13" s="98">
        <v>8</v>
      </c>
      <c r="K13" s="112">
        <v>40</v>
      </c>
      <c r="L13" s="98">
        <v>33</v>
      </c>
      <c r="M13" s="112">
        <v>12</v>
      </c>
      <c r="N13" s="116"/>
      <c r="O13" s="112"/>
      <c r="P13" s="71">
        <f t="shared" si="0"/>
        <v>122</v>
      </c>
      <c r="Q13" s="8">
        <f t="shared" si="1"/>
        <v>110</v>
      </c>
    </row>
    <row r="14" spans="1:17" ht="13.5" customHeight="1">
      <c r="A14" s="132">
        <f t="shared" si="2"/>
        <v>11</v>
      </c>
      <c r="B14" s="73" t="s">
        <v>87</v>
      </c>
      <c r="C14" s="135">
        <v>1994</v>
      </c>
      <c r="D14" s="203" t="s">
        <v>151</v>
      </c>
      <c r="E14" s="121" t="s">
        <v>127</v>
      </c>
      <c r="F14" s="207">
        <v>0</v>
      </c>
      <c r="G14" s="79">
        <v>49</v>
      </c>
      <c r="H14" s="121">
        <v>16</v>
      </c>
      <c r="I14" s="207">
        <v>29</v>
      </c>
      <c r="J14" s="98">
        <v>10</v>
      </c>
      <c r="K14" s="112">
        <v>38</v>
      </c>
      <c r="L14" s="98">
        <v>6</v>
      </c>
      <c r="M14" s="112">
        <v>42</v>
      </c>
      <c r="N14" s="116"/>
      <c r="O14" s="112"/>
      <c r="P14" s="71">
        <f t="shared" si="0"/>
        <v>109</v>
      </c>
      <c r="Q14" s="8">
        <f t="shared" si="1"/>
        <v>109</v>
      </c>
    </row>
    <row r="15" spans="1:17" ht="13.5" customHeight="1">
      <c r="A15" s="132">
        <f t="shared" si="2"/>
        <v>12</v>
      </c>
      <c r="B15" s="73" t="s">
        <v>70</v>
      </c>
      <c r="C15" s="134">
        <v>1997</v>
      </c>
      <c r="D15" s="94">
        <v>75</v>
      </c>
      <c r="E15" s="219">
        <v>23</v>
      </c>
      <c r="F15" s="46">
        <v>22</v>
      </c>
      <c r="G15" s="94">
        <v>42</v>
      </c>
      <c r="H15" s="180">
        <v>11</v>
      </c>
      <c r="I15" s="207">
        <v>34</v>
      </c>
      <c r="J15" s="98">
        <v>9</v>
      </c>
      <c r="K15" s="112">
        <v>39</v>
      </c>
      <c r="L15" s="98">
        <v>14</v>
      </c>
      <c r="M15" s="112">
        <v>31</v>
      </c>
      <c r="N15" s="72"/>
      <c r="O15" s="24"/>
      <c r="P15" s="71">
        <f t="shared" si="0"/>
        <v>126</v>
      </c>
      <c r="Q15" s="8">
        <f t="shared" si="1"/>
        <v>104</v>
      </c>
    </row>
    <row r="16" spans="1:18" ht="13.5" customHeight="1">
      <c r="A16" s="132">
        <f t="shared" si="2"/>
        <v>13</v>
      </c>
      <c r="B16" s="73" t="s">
        <v>26</v>
      </c>
      <c r="C16" s="136">
        <v>1995</v>
      </c>
      <c r="D16" s="79">
        <v>35</v>
      </c>
      <c r="E16" s="202">
        <v>11</v>
      </c>
      <c r="F16" s="46">
        <v>34</v>
      </c>
      <c r="G16" s="79">
        <v>43</v>
      </c>
      <c r="H16" s="121">
        <v>12</v>
      </c>
      <c r="I16" s="207">
        <v>33</v>
      </c>
      <c r="J16" s="98">
        <v>11</v>
      </c>
      <c r="K16" s="112">
        <v>34</v>
      </c>
      <c r="L16" s="98">
        <v>25</v>
      </c>
      <c r="M16" s="112">
        <v>20</v>
      </c>
      <c r="N16" s="116"/>
      <c r="O16" s="112"/>
      <c r="P16" s="71">
        <f t="shared" si="0"/>
        <v>121</v>
      </c>
      <c r="Q16" s="8">
        <f t="shared" si="1"/>
        <v>101</v>
      </c>
      <c r="R16" s="17"/>
    </row>
    <row r="17" spans="1:17" ht="13.5" customHeight="1">
      <c r="A17" s="132">
        <f t="shared" si="2"/>
        <v>14</v>
      </c>
      <c r="B17" s="73" t="s">
        <v>25</v>
      </c>
      <c r="C17" s="134">
        <v>1995</v>
      </c>
      <c r="D17" s="94">
        <v>33</v>
      </c>
      <c r="E17" s="219">
        <v>10</v>
      </c>
      <c r="F17" s="46">
        <v>38</v>
      </c>
      <c r="G17" s="94">
        <v>68</v>
      </c>
      <c r="H17" s="180">
        <v>23</v>
      </c>
      <c r="I17" s="207">
        <v>22</v>
      </c>
      <c r="J17" s="98">
        <v>16</v>
      </c>
      <c r="K17" s="112">
        <v>29</v>
      </c>
      <c r="L17" s="98">
        <v>13</v>
      </c>
      <c r="M17" s="112">
        <v>32</v>
      </c>
      <c r="N17" s="116"/>
      <c r="O17" s="112"/>
      <c r="P17" s="114">
        <f t="shared" si="0"/>
        <v>121</v>
      </c>
      <c r="Q17" s="115">
        <f t="shared" si="1"/>
        <v>99</v>
      </c>
    </row>
    <row r="18" spans="1:17" ht="13.5" customHeight="1">
      <c r="A18" s="132">
        <f t="shared" si="2"/>
        <v>15</v>
      </c>
      <c r="B18" s="73" t="s">
        <v>27</v>
      </c>
      <c r="C18" s="135">
        <v>1994</v>
      </c>
      <c r="D18" s="79">
        <v>29</v>
      </c>
      <c r="E18" s="202">
        <v>7</v>
      </c>
      <c r="F18" s="46">
        <v>41</v>
      </c>
      <c r="G18" s="79">
        <v>81</v>
      </c>
      <c r="H18" s="121">
        <v>30</v>
      </c>
      <c r="I18" s="207">
        <v>15</v>
      </c>
      <c r="J18" s="98">
        <v>25</v>
      </c>
      <c r="K18" s="112">
        <v>20</v>
      </c>
      <c r="L18" s="98">
        <v>15</v>
      </c>
      <c r="M18" s="112">
        <v>30</v>
      </c>
      <c r="N18" s="116"/>
      <c r="O18" s="112"/>
      <c r="P18" s="71">
        <f t="shared" si="0"/>
        <v>106</v>
      </c>
      <c r="Q18" s="8">
        <f t="shared" si="1"/>
        <v>91</v>
      </c>
    </row>
    <row r="19" spans="1:17" ht="13.5" customHeight="1">
      <c r="A19" s="132">
        <f t="shared" si="2"/>
        <v>16</v>
      </c>
      <c r="B19" s="73" t="s">
        <v>88</v>
      </c>
      <c r="C19" s="134">
        <v>1992</v>
      </c>
      <c r="D19" s="94">
        <v>38</v>
      </c>
      <c r="E19" s="219">
        <v>13</v>
      </c>
      <c r="F19" s="46">
        <v>32</v>
      </c>
      <c r="G19" s="94">
        <v>50</v>
      </c>
      <c r="H19" s="180">
        <v>17</v>
      </c>
      <c r="I19" s="207">
        <v>28</v>
      </c>
      <c r="J19" s="98">
        <v>24</v>
      </c>
      <c r="K19" s="112">
        <v>21</v>
      </c>
      <c r="L19" s="98">
        <v>19</v>
      </c>
      <c r="M19" s="112">
        <v>26</v>
      </c>
      <c r="N19" s="116"/>
      <c r="O19" s="112"/>
      <c r="P19" s="71">
        <f t="shared" si="0"/>
        <v>107</v>
      </c>
      <c r="Q19" s="8">
        <f t="shared" si="1"/>
        <v>86</v>
      </c>
    </row>
    <row r="20" spans="1:17" ht="13.5" customHeight="1">
      <c r="A20" s="132">
        <f t="shared" si="2"/>
        <v>17</v>
      </c>
      <c r="B20" s="73" t="s">
        <v>23</v>
      </c>
      <c r="C20" s="136">
        <v>1996</v>
      </c>
      <c r="D20" s="79">
        <v>89</v>
      </c>
      <c r="E20" s="202">
        <v>32</v>
      </c>
      <c r="F20" s="46">
        <v>13</v>
      </c>
      <c r="G20" s="79">
        <v>83</v>
      </c>
      <c r="H20" s="121">
        <v>31</v>
      </c>
      <c r="I20" s="207">
        <v>14</v>
      </c>
      <c r="J20" s="98">
        <v>12</v>
      </c>
      <c r="K20" s="112">
        <v>33</v>
      </c>
      <c r="L20" s="98">
        <v>10</v>
      </c>
      <c r="M20" s="112">
        <v>38</v>
      </c>
      <c r="N20" s="116"/>
      <c r="O20" s="112"/>
      <c r="P20" s="71">
        <f t="shared" si="0"/>
        <v>98</v>
      </c>
      <c r="Q20" s="8">
        <f t="shared" si="1"/>
        <v>85</v>
      </c>
    </row>
    <row r="21" spans="1:17" ht="13.5" customHeight="1">
      <c r="A21" s="132">
        <f t="shared" si="2"/>
        <v>18</v>
      </c>
      <c r="B21" s="73" t="s">
        <v>90</v>
      </c>
      <c r="C21" s="135">
        <v>1998</v>
      </c>
      <c r="D21" s="94">
        <v>36</v>
      </c>
      <c r="E21" s="219">
        <v>12</v>
      </c>
      <c r="F21" s="46">
        <v>33</v>
      </c>
      <c r="G21" s="94">
        <v>56</v>
      </c>
      <c r="H21" s="180">
        <v>19</v>
      </c>
      <c r="I21" s="207">
        <v>26</v>
      </c>
      <c r="J21" s="98">
        <v>19</v>
      </c>
      <c r="K21" s="112">
        <v>26</v>
      </c>
      <c r="L21" s="98">
        <v>20</v>
      </c>
      <c r="M21" s="112">
        <v>25</v>
      </c>
      <c r="N21" s="116"/>
      <c r="O21" s="112"/>
      <c r="P21" s="71">
        <f t="shared" si="0"/>
        <v>110</v>
      </c>
      <c r="Q21" s="8">
        <f t="shared" si="1"/>
        <v>85</v>
      </c>
    </row>
    <row r="22" spans="1:17" ht="13.5" customHeight="1">
      <c r="A22" s="132">
        <f t="shared" si="2"/>
        <v>19</v>
      </c>
      <c r="B22" s="73" t="s">
        <v>89</v>
      </c>
      <c r="C22" s="134">
        <v>1996</v>
      </c>
      <c r="D22" s="79">
        <v>31</v>
      </c>
      <c r="E22" s="202">
        <v>8</v>
      </c>
      <c r="F22" s="46">
        <v>40</v>
      </c>
      <c r="G22" s="79">
        <v>45</v>
      </c>
      <c r="H22" s="121">
        <v>13</v>
      </c>
      <c r="I22" s="207">
        <v>32</v>
      </c>
      <c r="J22" s="98">
        <v>32</v>
      </c>
      <c r="K22" s="112">
        <v>13</v>
      </c>
      <c r="L22" s="98">
        <v>40</v>
      </c>
      <c r="M22" s="112">
        <v>5</v>
      </c>
      <c r="N22" s="116"/>
      <c r="O22" s="112"/>
      <c r="P22" s="71">
        <f t="shared" si="0"/>
        <v>90</v>
      </c>
      <c r="Q22" s="8">
        <f t="shared" si="1"/>
        <v>85</v>
      </c>
    </row>
    <row r="23" spans="1:17" ht="13.5" customHeight="1">
      <c r="A23" s="132">
        <f t="shared" si="2"/>
        <v>20</v>
      </c>
      <c r="B23" s="73" t="s">
        <v>30</v>
      </c>
      <c r="C23" s="134">
        <v>1995</v>
      </c>
      <c r="D23" s="79">
        <v>43</v>
      </c>
      <c r="E23" s="202">
        <v>16</v>
      </c>
      <c r="F23" s="46">
        <v>29</v>
      </c>
      <c r="G23" s="79">
        <v>59</v>
      </c>
      <c r="H23" s="121">
        <v>21</v>
      </c>
      <c r="I23" s="207">
        <v>24</v>
      </c>
      <c r="J23" s="98">
        <v>23</v>
      </c>
      <c r="K23" s="112">
        <v>22</v>
      </c>
      <c r="L23" s="98">
        <v>17</v>
      </c>
      <c r="M23" s="112">
        <v>28</v>
      </c>
      <c r="N23" s="116"/>
      <c r="O23" s="112"/>
      <c r="P23" s="71">
        <f t="shared" si="0"/>
        <v>103</v>
      </c>
      <c r="Q23" s="8">
        <f t="shared" si="1"/>
        <v>81</v>
      </c>
    </row>
    <row r="24" spans="1:17" ht="13.5" customHeight="1">
      <c r="A24" s="132">
        <f t="shared" si="2"/>
        <v>21</v>
      </c>
      <c r="B24" s="73" t="s">
        <v>114</v>
      </c>
      <c r="C24" s="136">
        <v>1998</v>
      </c>
      <c r="D24" s="94">
        <v>63</v>
      </c>
      <c r="E24" s="219">
        <v>20</v>
      </c>
      <c r="F24" s="46">
        <v>25</v>
      </c>
      <c r="G24" s="94">
        <v>48</v>
      </c>
      <c r="H24" s="180">
        <v>15</v>
      </c>
      <c r="I24" s="207">
        <v>30</v>
      </c>
      <c r="J24" s="98">
        <v>22</v>
      </c>
      <c r="K24" s="112">
        <v>23</v>
      </c>
      <c r="L24" s="98">
        <v>21</v>
      </c>
      <c r="M24" s="112">
        <v>24</v>
      </c>
      <c r="N24" s="58"/>
      <c r="O24" s="48"/>
      <c r="P24" s="71">
        <f t="shared" si="0"/>
        <v>102</v>
      </c>
      <c r="Q24" s="8">
        <f t="shared" si="1"/>
        <v>79</v>
      </c>
    </row>
    <row r="25" spans="1:17" ht="13.5" customHeight="1">
      <c r="A25" s="132">
        <f t="shared" si="2"/>
        <v>22</v>
      </c>
      <c r="B25" s="73" t="s">
        <v>91</v>
      </c>
      <c r="C25" s="135">
        <v>1998</v>
      </c>
      <c r="D25" s="79">
        <v>79</v>
      </c>
      <c r="E25" s="202">
        <v>26</v>
      </c>
      <c r="F25" s="46">
        <v>19</v>
      </c>
      <c r="G25" s="79">
        <v>47</v>
      </c>
      <c r="H25" s="121">
        <v>14</v>
      </c>
      <c r="I25" s="207">
        <v>31</v>
      </c>
      <c r="J25" s="98">
        <v>21</v>
      </c>
      <c r="K25" s="112">
        <v>24</v>
      </c>
      <c r="L25" s="98">
        <v>24</v>
      </c>
      <c r="M25" s="112">
        <v>21</v>
      </c>
      <c r="N25" s="116"/>
      <c r="O25" s="112"/>
      <c r="P25" s="114">
        <f t="shared" si="0"/>
        <v>95</v>
      </c>
      <c r="Q25" s="115">
        <f t="shared" si="1"/>
        <v>76</v>
      </c>
    </row>
    <row r="26" spans="1:17" ht="13.5" customHeight="1">
      <c r="A26" s="132">
        <f t="shared" si="2"/>
        <v>23</v>
      </c>
      <c r="B26" s="73" t="s">
        <v>111</v>
      </c>
      <c r="C26" s="135">
        <v>1995</v>
      </c>
      <c r="D26" s="79">
        <v>66</v>
      </c>
      <c r="E26" s="202">
        <v>21</v>
      </c>
      <c r="F26" s="46">
        <v>24</v>
      </c>
      <c r="G26" s="79">
        <v>52</v>
      </c>
      <c r="H26" s="121">
        <v>18</v>
      </c>
      <c r="I26" s="207">
        <v>27</v>
      </c>
      <c r="J26" s="98">
        <v>30</v>
      </c>
      <c r="K26" s="112">
        <v>15</v>
      </c>
      <c r="L26" s="98">
        <v>22</v>
      </c>
      <c r="M26" s="112">
        <v>23</v>
      </c>
      <c r="N26" s="116"/>
      <c r="O26" s="112"/>
      <c r="P26" s="71">
        <f t="shared" si="0"/>
        <v>89</v>
      </c>
      <c r="Q26" s="8">
        <f t="shared" si="1"/>
        <v>74</v>
      </c>
    </row>
    <row r="27" spans="1:17" ht="13.5" customHeight="1">
      <c r="A27" s="132">
        <f t="shared" si="2"/>
        <v>24</v>
      </c>
      <c r="B27" s="73" t="s">
        <v>131</v>
      </c>
      <c r="C27" s="134">
        <v>1996</v>
      </c>
      <c r="D27" s="79">
        <v>83</v>
      </c>
      <c r="E27" s="202">
        <v>28</v>
      </c>
      <c r="F27" s="46">
        <v>17</v>
      </c>
      <c r="G27" s="79">
        <v>73</v>
      </c>
      <c r="H27" s="121">
        <v>26</v>
      </c>
      <c r="I27" s="207">
        <v>19</v>
      </c>
      <c r="J27" s="98">
        <v>20</v>
      </c>
      <c r="K27" s="112">
        <v>25</v>
      </c>
      <c r="L27" s="98">
        <v>18</v>
      </c>
      <c r="M27" s="112">
        <v>27</v>
      </c>
      <c r="N27" s="116"/>
      <c r="O27" s="112"/>
      <c r="P27" s="71">
        <f t="shared" si="0"/>
        <v>88</v>
      </c>
      <c r="Q27" s="8">
        <f t="shared" si="1"/>
        <v>71</v>
      </c>
    </row>
    <row r="28" spans="1:17" ht="13.5" customHeight="1">
      <c r="A28" s="132">
        <f t="shared" si="2"/>
        <v>25</v>
      </c>
      <c r="B28" s="73" t="s">
        <v>93</v>
      </c>
      <c r="C28" s="136">
        <v>1998</v>
      </c>
      <c r="D28" s="79">
        <v>62</v>
      </c>
      <c r="E28" s="202">
        <v>19</v>
      </c>
      <c r="F28" s="46">
        <v>26</v>
      </c>
      <c r="G28" s="79">
        <v>57</v>
      </c>
      <c r="H28" s="121">
        <v>20</v>
      </c>
      <c r="I28" s="207">
        <v>25</v>
      </c>
      <c r="J28" s="98">
        <v>27</v>
      </c>
      <c r="K28" s="112">
        <v>18</v>
      </c>
      <c r="L28" s="98">
        <v>26</v>
      </c>
      <c r="M28" s="112">
        <v>19</v>
      </c>
      <c r="N28" s="116"/>
      <c r="O28" s="112"/>
      <c r="P28" s="71">
        <f t="shared" si="0"/>
        <v>88</v>
      </c>
      <c r="Q28" s="8">
        <f t="shared" si="1"/>
        <v>70</v>
      </c>
    </row>
    <row r="29" spans="1:17" ht="13.5" customHeight="1">
      <c r="A29" s="132">
        <f t="shared" si="2"/>
        <v>26</v>
      </c>
      <c r="B29" s="73" t="s">
        <v>113</v>
      </c>
      <c r="C29" s="136">
        <v>1991</v>
      </c>
      <c r="D29" s="169"/>
      <c r="E29" s="39"/>
      <c r="F29" s="75">
        <v>0</v>
      </c>
      <c r="G29" s="188"/>
      <c r="H29" s="38"/>
      <c r="I29" s="75">
        <v>0</v>
      </c>
      <c r="J29" s="98">
        <v>14</v>
      </c>
      <c r="K29" s="112">
        <v>31</v>
      </c>
      <c r="L29" s="98">
        <v>11</v>
      </c>
      <c r="M29" s="112">
        <v>34</v>
      </c>
      <c r="N29" s="58"/>
      <c r="O29" s="48"/>
      <c r="P29" s="71">
        <f t="shared" si="0"/>
        <v>65</v>
      </c>
      <c r="Q29" s="8">
        <f t="shared" si="1"/>
        <v>65</v>
      </c>
    </row>
    <row r="30" spans="1:17" ht="13.5" customHeight="1">
      <c r="A30" s="132">
        <f t="shared" si="2"/>
        <v>27</v>
      </c>
      <c r="B30" s="73" t="s">
        <v>92</v>
      </c>
      <c r="C30" s="135">
        <v>1994</v>
      </c>
      <c r="D30" s="79">
        <v>41</v>
      </c>
      <c r="E30" s="202">
        <v>15</v>
      </c>
      <c r="F30" s="46">
        <v>30</v>
      </c>
      <c r="G30" s="79">
        <v>72</v>
      </c>
      <c r="H30" s="121">
        <v>25</v>
      </c>
      <c r="I30" s="207">
        <v>20</v>
      </c>
      <c r="J30" s="98">
        <v>31</v>
      </c>
      <c r="K30" s="112">
        <v>14</v>
      </c>
      <c r="L30" s="55" t="s">
        <v>151</v>
      </c>
      <c r="M30" s="177">
        <v>0</v>
      </c>
      <c r="N30" s="116"/>
      <c r="O30" s="112"/>
      <c r="P30" s="71">
        <f t="shared" si="0"/>
        <v>64</v>
      </c>
      <c r="Q30" s="8">
        <f t="shared" si="1"/>
        <v>64</v>
      </c>
    </row>
    <row r="31" spans="1:17" ht="13.5" customHeight="1">
      <c r="A31" s="132">
        <f t="shared" si="2"/>
        <v>28</v>
      </c>
      <c r="B31" s="248" t="s">
        <v>179</v>
      </c>
      <c r="C31" s="136">
        <v>1994</v>
      </c>
      <c r="D31" s="79">
        <v>77</v>
      </c>
      <c r="E31" s="202">
        <v>24</v>
      </c>
      <c r="F31" s="46">
        <v>21</v>
      </c>
      <c r="G31" s="79">
        <v>40</v>
      </c>
      <c r="H31" s="121">
        <v>10</v>
      </c>
      <c r="I31" s="207">
        <v>38</v>
      </c>
      <c r="J31" s="40"/>
      <c r="K31" s="75">
        <v>0</v>
      </c>
      <c r="L31" s="40"/>
      <c r="M31" s="75">
        <v>0</v>
      </c>
      <c r="N31" s="116"/>
      <c r="O31" s="112"/>
      <c r="P31" s="71">
        <f t="shared" si="0"/>
        <v>59</v>
      </c>
      <c r="Q31" s="8">
        <f t="shared" si="1"/>
        <v>59</v>
      </c>
    </row>
    <row r="32" spans="1:17" ht="13.5" customHeight="1">
      <c r="A32" s="132">
        <f t="shared" si="2"/>
        <v>29</v>
      </c>
      <c r="B32" s="73" t="s">
        <v>86</v>
      </c>
      <c r="C32" s="134">
        <v>1990</v>
      </c>
      <c r="D32" s="36"/>
      <c r="E32" s="249"/>
      <c r="F32" s="75">
        <v>0</v>
      </c>
      <c r="G32" s="40"/>
      <c r="H32" s="205"/>
      <c r="I32" s="75">
        <v>0</v>
      </c>
      <c r="J32" s="98">
        <v>17</v>
      </c>
      <c r="K32" s="112">
        <v>28</v>
      </c>
      <c r="L32" s="98">
        <v>16</v>
      </c>
      <c r="M32" s="112">
        <v>29</v>
      </c>
      <c r="N32" s="85"/>
      <c r="O32" s="48"/>
      <c r="P32" s="71">
        <f t="shared" si="0"/>
        <v>57</v>
      </c>
      <c r="Q32" s="8">
        <f t="shared" si="1"/>
        <v>57</v>
      </c>
    </row>
    <row r="33" spans="1:17" ht="13.5" customHeight="1">
      <c r="A33" s="132">
        <f t="shared" si="2"/>
        <v>30</v>
      </c>
      <c r="B33" s="73" t="s">
        <v>115</v>
      </c>
      <c r="C33" s="136">
        <v>1998</v>
      </c>
      <c r="D33" s="79">
        <v>67</v>
      </c>
      <c r="E33" s="202">
        <v>22</v>
      </c>
      <c r="F33" s="46">
        <v>23</v>
      </c>
      <c r="G33" s="79">
        <v>75</v>
      </c>
      <c r="H33" s="121">
        <v>27</v>
      </c>
      <c r="I33" s="207">
        <v>18</v>
      </c>
      <c r="J33" s="98">
        <v>38</v>
      </c>
      <c r="K33" s="112">
        <v>7</v>
      </c>
      <c r="L33" s="98">
        <v>32</v>
      </c>
      <c r="M33" s="112">
        <v>13</v>
      </c>
      <c r="N33" s="116"/>
      <c r="O33" s="112"/>
      <c r="P33" s="71">
        <f t="shared" si="0"/>
        <v>61</v>
      </c>
      <c r="Q33" s="8">
        <f t="shared" si="1"/>
        <v>54</v>
      </c>
    </row>
    <row r="34" spans="1:17" ht="13.5" customHeight="1">
      <c r="A34" s="132">
        <f t="shared" si="2"/>
        <v>31</v>
      </c>
      <c r="B34" s="73" t="s">
        <v>138</v>
      </c>
      <c r="C34" s="134">
        <v>1996</v>
      </c>
      <c r="D34" s="79">
        <v>78</v>
      </c>
      <c r="E34" s="202">
        <v>25</v>
      </c>
      <c r="F34" s="46">
        <v>20</v>
      </c>
      <c r="G34" s="79">
        <v>79</v>
      </c>
      <c r="H34" s="121">
        <v>29</v>
      </c>
      <c r="I34" s="207">
        <v>16</v>
      </c>
      <c r="J34" s="98">
        <v>34</v>
      </c>
      <c r="K34" s="112">
        <v>11</v>
      </c>
      <c r="L34" s="98">
        <v>30</v>
      </c>
      <c r="M34" s="112">
        <v>15</v>
      </c>
      <c r="N34" s="116"/>
      <c r="O34" s="112"/>
      <c r="P34" s="71">
        <f t="shared" si="0"/>
        <v>62</v>
      </c>
      <c r="Q34" s="8">
        <f t="shared" si="1"/>
        <v>51</v>
      </c>
    </row>
    <row r="35" spans="1:17" ht="13.5" customHeight="1">
      <c r="A35" s="132">
        <f t="shared" si="2"/>
        <v>32</v>
      </c>
      <c r="B35" s="73" t="s">
        <v>112</v>
      </c>
      <c r="C35" s="134">
        <v>1995</v>
      </c>
      <c r="D35" s="169"/>
      <c r="E35" s="39"/>
      <c r="F35" s="75">
        <v>0</v>
      </c>
      <c r="G35" s="188"/>
      <c r="H35" s="38"/>
      <c r="I35" s="75">
        <v>0</v>
      </c>
      <c r="J35" s="98">
        <v>28</v>
      </c>
      <c r="K35" s="112">
        <v>17</v>
      </c>
      <c r="L35" s="98">
        <v>23</v>
      </c>
      <c r="M35" s="112">
        <v>22</v>
      </c>
      <c r="N35" s="116"/>
      <c r="O35" s="112"/>
      <c r="P35" s="71">
        <f t="shared" si="0"/>
        <v>39</v>
      </c>
      <c r="Q35" s="8">
        <f t="shared" si="1"/>
        <v>39</v>
      </c>
    </row>
    <row r="36" spans="1:17" ht="13.5" customHeight="1">
      <c r="A36" s="132">
        <f t="shared" si="2"/>
        <v>33</v>
      </c>
      <c r="B36" s="73" t="s">
        <v>175</v>
      </c>
      <c r="C36" s="134">
        <v>1998</v>
      </c>
      <c r="D36" s="79">
        <v>84</v>
      </c>
      <c r="E36" s="202">
        <v>29</v>
      </c>
      <c r="F36" s="46">
        <v>16</v>
      </c>
      <c r="G36" s="79">
        <v>67</v>
      </c>
      <c r="H36" s="121">
        <v>22</v>
      </c>
      <c r="I36" s="207">
        <v>23</v>
      </c>
      <c r="J36" s="40"/>
      <c r="K36" s="75">
        <v>0</v>
      </c>
      <c r="L36" s="40"/>
      <c r="M36" s="75">
        <v>0</v>
      </c>
      <c r="N36" s="116"/>
      <c r="O36" s="112"/>
      <c r="P36" s="71">
        <f aca="true" t="shared" si="3" ref="P36:P67">SUM(F36,I36,K36,M36,O36)</f>
        <v>39</v>
      </c>
      <c r="Q36" s="8">
        <f aca="true" t="shared" si="4" ref="Q36:Q67">P36-MIN(F36,I36,K36,M36,O36)</f>
        <v>39</v>
      </c>
    </row>
    <row r="37" spans="1:17" ht="13.5" customHeight="1">
      <c r="A37" s="132">
        <f t="shared" si="2"/>
        <v>34</v>
      </c>
      <c r="B37" s="73" t="s">
        <v>24</v>
      </c>
      <c r="C37" s="135">
        <v>1994</v>
      </c>
      <c r="D37" s="36"/>
      <c r="E37" s="249"/>
      <c r="F37" s="75">
        <v>0</v>
      </c>
      <c r="G37" s="40"/>
      <c r="H37" s="205"/>
      <c r="I37" s="75">
        <v>0</v>
      </c>
      <c r="J37" s="98">
        <v>26</v>
      </c>
      <c r="K37" s="112">
        <v>19</v>
      </c>
      <c r="L37" s="98">
        <v>27</v>
      </c>
      <c r="M37" s="112">
        <v>18</v>
      </c>
      <c r="N37" s="58"/>
      <c r="O37" s="48"/>
      <c r="P37" s="71">
        <f t="shared" si="3"/>
        <v>37</v>
      </c>
      <c r="Q37" s="8">
        <f t="shared" si="4"/>
        <v>37</v>
      </c>
    </row>
    <row r="38" spans="1:17" ht="13.5" customHeight="1">
      <c r="A38" s="132">
        <f t="shared" si="2"/>
        <v>35</v>
      </c>
      <c r="B38" s="73" t="s">
        <v>144</v>
      </c>
      <c r="C38" s="134">
        <v>1999</v>
      </c>
      <c r="D38" s="79">
        <v>86</v>
      </c>
      <c r="E38" s="202">
        <v>30</v>
      </c>
      <c r="F38" s="46">
        <v>15</v>
      </c>
      <c r="G38" s="79">
        <v>87</v>
      </c>
      <c r="H38" s="121">
        <v>33</v>
      </c>
      <c r="I38" s="207">
        <v>12</v>
      </c>
      <c r="J38" s="98">
        <v>39</v>
      </c>
      <c r="K38" s="112">
        <v>6</v>
      </c>
      <c r="L38" s="98">
        <v>36</v>
      </c>
      <c r="M38" s="112">
        <v>9</v>
      </c>
      <c r="N38" s="116"/>
      <c r="O38" s="112"/>
      <c r="P38" s="71">
        <f t="shared" si="3"/>
        <v>42</v>
      </c>
      <c r="Q38" s="8">
        <f t="shared" si="4"/>
        <v>36</v>
      </c>
    </row>
    <row r="39" spans="1:17" s="105" customFormat="1" ht="13.5" customHeight="1">
      <c r="A39" s="132">
        <f t="shared" si="2"/>
        <v>36</v>
      </c>
      <c r="B39" s="73" t="s">
        <v>180</v>
      </c>
      <c r="C39" s="134">
        <v>1998</v>
      </c>
      <c r="D39" s="94">
        <v>80</v>
      </c>
      <c r="E39" s="219">
        <v>27</v>
      </c>
      <c r="F39" s="46">
        <v>18</v>
      </c>
      <c r="G39" s="94">
        <v>77</v>
      </c>
      <c r="H39" s="180">
        <v>28</v>
      </c>
      <c r="I39" s="207">
        <v>17</v>
      </c>
      <c r="J39" s="40"/>
      <c r="K39" s="75">
        <v>0</v>
      </c>
      <c r="L39" s="40"/>
      <c r="M39" s="75">
        <v>0</v>
      </c>
      <c r="N39" s="116"/>
      <c r="O39" s="112"/>
      <c r="P39" s="114">
        <f t="shared" si="3"/>
        <v>35</v>
      </c>
      <c r="Q39" s="115">
        <f t="shared" si="4"/>
        <v>35</v>
      </c>
    </row>
    <row r="40" spans="1:17" s="105" customFormat="1" ht="13.5" customHeight="1">
      <c r="A40" s="132">
        <f t="shared" si="2"/>
        <v>37</v>
      </c>
      <c r="B40" s="73" t="s">
        <v>110</v>
      </c>
      <c r="C40" s="134">
        <v>1993</v>
      </c>
      <c r="D40" s="36"/>
      <c r="E40" s="249"/>
      <c r="F40" s="75">
        <v>0</v>
      </c>
      <c r="G40" s="40"/>
      <c r="H40" s="205"/>
      <c r="I40" s="75">
        <v>0</v>
      </c>
      <c r="J40" s="98">
        <v>18</v>
      </c>
      <c r="K40" s="112">
        <v>27</v>
      </c>
      <c r="L40" s="98">
        <v>39</v>
      </c>
      <c r="M40" s="112">
        <v>6</v>
      </c>
      <c r="N40" s="116"/>
      <c r="O40" s="112"/>
      <c r="P40" s="71">
        <f t="shared" si="3"/>
        <v>33</v>
      </c>
      <c r="Q40" s="8">
        <f t="shared" si="4"/>
        <v>33</v>
      </c>
    </row>
    <row r="41" spans="1:17" ht="13.5" customHeight="1">
      <c r="A41" s="132">
        <f t="shared" si="2"/>
        <v>38</v>
      </c>
      <c r="B41" s="73" t="s">
        <v>118</v>
      </c>
      <c r="C41" s="136">
        <v>1998</v>
      </c>
      <c r="D41" s="36"/>
      <c r="E41" s="249"/>
      <c r="F41" s="75">
        <v>0</v>
      </c>
      <c r="G41" s="40"/>
      <c r="H41" s="205"/>
      <c r="I41" s="75">
        <v>0</v>
      </c>
      <c r="J41" s="98">
        <v>29</v>
      </c>
      <c r="K41" s="112">
        <v>16</v>
      </c>
      <c r="L41" s="98">
        <v>29</v>
      </c>
      <c r="M41" s="112">
        <v>16</v>
      </c>
      <c r="N41" s="116"/>
      <c r="O41" s="112"/>
      <c r="P41" s="71">
        <f t="shared" si="3"/>
        <v>32</v>
      </c>
      <c r="Q41" s="8">
        <f t="shared" si="4"/>
        <v>32</v>
      </c>
    </row>
    <row r="42" spans="1:17" ht="13.5" customHeight="1">
      <c r="A42" s="132">
        <f t="shared" si="2"/>
        <v>39</v>
      </c>
      <c r="B42" s="73" t="s">
        <v>95</v>
      </c>
      <c r="C42" s="134">
        <v>1999</v>
      </c>
      <c r="D42" s="94">
        <v>87</v>
      </c>
      <c r="E42" s="219">
        <v>31</v>
      </c>
      <c r="F42" s="46">
        <v>14</v>
      </c>
      <c r="G42" s="94">
        <v>90</v>
      </c>
      <c r="H42" s="180">
        <v>35</v>
      </c>
      <c r="I42" s="207">
        <v>10</v>
      </c>
      <c r="J42" s="98">
        <v>45</v>
      </c>
      <c r="K42" s="112">
        <v>0</v>
      </c>
      <c r="L42" s="98">
        <v>37</v>
      </c>
      <c r="M42" s="112">
        <v>8</v>
      </c>
      <c r="N42" s="116"/>
      <c r="O42" s="112"/>
      <c r="P42" s="71">
        <f t="shared" si="3"/>
        <v>32</v>
      </c>
      <c r="Q42" s="8">
        <f t="shared" si="4"/>
        <v>32</v>
      </c>
    </row>
    <row r="43" spans="1:17" s="105" customFormat="1" ht="13.5" customHeight="1">
      <c r="A43" s="132">
        <f t="shared" si="2"/>
        <v>40</v>
      </c>
      <c r="B43" s="73" t="s">
        <v>106</v>
      </c>
      <c r="C43" s="134">
        <v>1997</v>
      </c>
      <c r="D43" s="169"/>
      <c r="E43" s="39"/>
      <c r="F43" s="75">
        <v>0</v>
      </c>
      <c r="G43" s="188"/>
      <c r="H43" s="38"/>
      <c r="I43" s="75">
        <v>0</v>
      </c>
      <c r="J43" s="98">
        <v>33</v>
      </c>
      <c r="K43" s="112">
        <v>12</v>
      </c>
      <c r="L43" s="98">
        <v>31</v>
      </c>
      <c r="M43" s="112">
        <v>14</v>
      </c>
      <c r="N43" s="113"/>
      <c r="O43" s="97"/>
      <c r="P43" s="71">
        <f t="shared" si="3"/>
        <v>26</v>
      </c>
      <c r="Q43" s="8">
        <f t="shared" si="4"/>
        <v>26</v>
      </c>
    </row>
    <row r="44" spans="1:17" ht="13.5" customHeight="1">
      <c r="A44" s="132">
        <f t="shared" si="2"/>
        <v>41</v>
      </c>
      <c r="B44" s="73" t="s">
        <v>132</v>
      </c>
      <c r="C44" s="136">
        <v>1999</v>
      </c>
      <c r="D44" s="283" t="s">
        <v>96</v>
      </c>
      <c r="E44" s="219" t="s">
        <v>127</v>
      </c>
      <c r="F44" s="207">
        <v>0</v>
      </c>
      <c r="G44" s="94">
        <v>85</v>
      </c>
      <c r="H44" s="180">
        <v>32</v>
      </c>
      <c r="I44" s="207">
        <v>13</v>
      </c>
      <c r="J44" s="98">
        <v>41</v>
      </c>
      <c r="K44" s="112">
        <v>2</v>
      </c>
      <c r="L44" s="98">
        <v>34</v>
      </c>
      <c r="M44" s="112">
        <v>11</v>
      </c>
      <c r="N44" s="116"/>
      <c r="O44" s="112"/>
      <c r="P44" s="71">
        <f t="shared" si="3"/>
        <v>26</v>
      </c>
      <c r="Q44" s="8">
        <f t="shared" si="4"/>
        <v>26</v>
      </c>
    </row>
    <row r="45" spans="1:17" ht="13.5" customHeight="1">
      <c r="A45" s="132">
        <f t="shared" si="2"/>
        <v>42</v>
      </c>
      <c r="B45" s="73" t="s">
        <v>116</v>
      </c>
      <c r="C45" s="136">
        <v>1997</v>
      </c>
      <c r="D45" s="36"/>
      <c r="E45" s="249"/>
      <c r="F45" s="75">
        <v>0</v>
      </c>
      <c r="G45" s="40"/>
      <c r="H45" s="205"/>
      <c r="I45" s="75">
        <v>0</v>
      </c>
      <c r="J45" s="98">
        <v>37</v>
      </c>
      <c r="K45" s="112">
        <v>8</v>
      </c>
      <c r="L45" s="98">
        <v>28</v>
      </c>
      <c r="M45" s="170">
        <v>17</v>
      </c>
      <c r="N45" s="116"/>
      <c r="O45" s="112"/>
      <c r="P45" s="71">
        <f t="shared" si="3"/>
        <v>25</v>
      </c>
      <c r="Q45" s="8">
        <f t="shared" si="4"/>
        <v>25</v>
      </c>
    </row>
    <row r="46" spans="1:17" ht="13.5" customHeight="1">
      <c r="A46" s="132">
        <f t="shared" si="2"/>
        <v>43</v>
      </c>
      <c r="B46" s="282" t="s">
        <v>178</v>
      </c>
      <c r="C46" s="274">
        <v>1997</v>
      </c>
      <c r="D46" s="79">
        <v>92</v>
      </c>
      <c r="E46" s="202">
        <v>34</v>
      </c>
      <c r="F46" s="46">
        <v>11</v>
      </c>
      <c r="G46" s="79">
        <v>88</v>
      </c>
      <c r="H46" s="121">
        <v>34</v>
      </c>
      <c r="I46" s="207">
        <v>11</v>
      </c>
      <c r="J46" s="40"/>
      <c r="K46" s="75">
        <v>0</v>
      </c>
      <c r="L46" s="40"/>
      <c r="M46" s="75">
        <v>0</v>
      </c>
      <c r="N46" s="116"/>
      <c r="O46" s="112"/>
      <c r="P46" s="71">
        <f t="shared" si="3"/>
        <v>22</v>
      </c>
      <c r="Q46" s="8">
        <f t="shared" si="4"/>
        <v>22</v>
      </c>
    </row>
    <row r="47" spans="1:17" s="105" customFormat="1" ht="13.5" customHeight="1">
      <c r="A47" s="132">
        <f t="shared" si="2"/>
        <v>44</v>
      </c>
      <c r="B47" s="73" t="s">
        <v>143</v>
      </c>
      <c r="C47" s="137">
        <v>1998</v>
      </c>
      <c r="D47" s="94">
        <v>91</v>
      </c>
      <c r="E47" s="219">
        <v>33</v>
      </c>
      <c r="F47" s="46">
        <v>12</v>
      </c>
      <c r="G47" s="94">
        <v>91</v>
      </c>
      <c r="H47" s="180">
        <v>36</v>
      </c>
      <c r="I47" s="207">
        <v>9</v>
      </c>
      <c r="J47" s="98">
        <v>43</v>
      </c>
      <c r="K47" s="112">
        <v>0</v>
      </c>
      <c r="L47" s="32">
        <v>49</v>
      </c>
      <c r="M47" s="246">
        <v>0</v>
      </c>
      <c r="N47" s="116"/>
      <c r="O47" s="112"/>
      <c r="P47" s="71">
        <f t="shared" si="3"/>
        <v>21</v>
      </c>
      <c r="Q47" s="8">
        <f t="shared" si="4"/>
        <v>21</v>
      </c>
    </row>
    <row r="48" spans="1:17" ht="13.5" customHeight="1">
      <c r="A48" s="132">
        <f t="shared" si="2"/>
        <v>45</v>
      </c>
      <c r="B48" s="73" t="s">
        <v>176</v>
      </c>
      <c r="C48" s="134">
        <v>1998</v>
      </c>
      <c r="D48" s="79">
        <v>93</v>
      </c>
      <c r="E48" s="202">
        <v>35</v>
      </c>
      <c r="F48" s="46">
        <v>10</v>
      </c>
      <c r="G48" s="79">
        <v>92</v>
      </c>
      <c r="H48" s="121">
        <v>37</v>
      </c>
      <c r="I48" s="207">
        <v>8</v>
      </c>
      <c r="J48" s="40"/>
      <c r="K48" s="75">
        <v>0</v>
      </c>
      <c r="L48" s="40"/>
      <c r="M48" s="171">
        <v>0</v>
      </c>
      <c r="N48" s="116"/>
      <c r="O48" s="112"/>
      <c r="P48" s="71">
        <f t="shared" si="3"/>
        <v>18</v>
      </c>
      <c r="Q48" s="8">
        <f t="shared" si="4"/>
        <v>18</v>
      </c>
    </row>
    <row r="49" spans="1:17" ht="13.5" customHeight="1">
      <c r="A49" s="132">
        <f t="shared" si="2"/>
        <v>46</v>
      </c>
      <c r="B49" s="73" t="s">
        <v>117</v>
      </c>
      <c r="C49" s="136">
        <v>1996</v>
      </c>
      <c r="D49" s="36"/>
      <c r="E49" s="249"/>
      <c r="F49" s="75">
        <v>0</v>
      </c>
      <c r="G49" s="40"/>
      <c r="H49" s="205"/>
      <c r="I49" s="75">
        <v>0</v>
      </c>
      <c r="J49" s="98">
        <v>36</v>
      </c>
      <c r="K49" s="112">
        <v>9</v>
      </c>
      <c r="L49" s="98">
        <v>38</v>
      </c>
      <c r="M49" s="246">
        <v>7</v>
      </c>
      <c r="N49" s="113"/>
      <c r="O49" s="97"/>
      <c r="P49" s="71">
        <f t="shared" si="3"/>
        <v>16</v>
      </c>
      <c r="Q49" s="8">
        <f t="shared" si="4"/>
        <v>16</v>
      </c>
    </row>
    <row r="50" spans="1:17" ht="13.5" customHeight="1">
      <c r="A50" s="132">
        <f t="shared" si="2"/>
        <v>47</v>
      </c>
      <c r="B50" s="73" t="s">
        <v>177</v>
      </c>
      <c r="C50" s="134">
        <v>1999</v>
      </c>
      <c r="D50" s="94">
        <v>94</v>
      </c>
      <c r="E50" s="219">
        <v>36</v>
      </c>
      <c r="F50" s="46">
        <v>9</v>
      </c>
      <c r="G50" s="94">
        <v>93</v>
      </c>
      <c r="H50" s="180">
        <v>38</v>
      </c>
      <c r="I50" s="207">
        <v>7</v>
      </c>
      <c r="J50" s="40"/>
      <c r="K50" s="75">
        <v>0</v>
      </c>
      <c r="L50" s="40"/>
      <c r="M50" s="171">
        <v>0</v>
      </c>
      <c r="N50" s="116"/>
      <c r="O50" s="112"/>
      <c r="P50" s="114">
        <f t="shared" si="3"/>
        <v>16</v>
      </c>
      <c r="Q50" s="115">
        <f t="shared" si="4"/>
        <v>16</v>
      </c>
    </row>
    <row r="51" spans="1:17" s="105" customFormat="1" ht="13.5" customHeight="1">
      <c r="A51" s="132">
        <f t="shared" si="2"/>
        <v>48</v>
      </c>
      <c r="B51" s="73" t="s">
        <v>150</v>
      </c>
      <c r="C51" s="134">
        <v>2001</v>
      </c>
      <c r="D51" s="36"/>
      <c r="E51" s="249"/>
      <c r="F51" s="75">
        <v>0</v>
      </c>
      <c r="G51" s="40"/>
      <c r="H51" s="205"/>
      <c r="I51" s="75">
        <v>0</v>
      </c>
      <c r="J51" s="98">
        <v>44</v>
      </c>
      <c r="K51" s="112">
        <v>0</v>
      </c>
      <c r="L51" s="98">
        <v>35</v>
      </c>
      <c r="M51" s="170">
        <v>10</v>
      </c>
      <c r="N51" s="85"/>
      <c r="O51" s="48"/>
      <c r="P51" s="71">
        <f t="shared" si="3"/>
        <v>10</v>
      </c>
      <c r="Q51" s="8">
        <f t="shared" si="4"/>
        <v>10</v>
      </c>
    </row>
    <row r="52" spans="1:17" ht="13.5" customHeight="1">
      <c r="A52" s="132">
        <f t="shared" si="2"/>
        <v>49</v>
      </c>
      <c r="B52" s="73" t="s">
        <v>94</v>
      </c>
      <c r="C52" s="134">
        <v>1995</v>
      </c>
      <c r="D52" s="169"/>
      <c r="E52" s="39"/>
      <c r="F52" s="75">
        <v>0</v>
      </c>
      <c r="G52" s="188"/>
      <c r="H52" s="38"/>
      <c r="I52" s="75">
        <v>0</v>
      </c>
      <c r="J52" s="98">
        <v>35</v>
      </c>
      <c r="K52" s="112">
        <v>10</v>
      </c>
      <c r="L52" s="32">
        <v>45</v>
      </c>
      <c r="M52" s="170">
        <v>0</v>
      </c>
      <c r="N52" s="116"/>
      <c r="O52" s="112"/>
      <c r="P52" s="71">
        <f t="shared" si="3"/>
        <v>10</v>
      </c>
      <c r="Q52" s="8">
        <f t="shared" si="4"/>
        <v>10</v>
      </c>
    </row>
    <row r="53" spans="1:17" ht="13.5" customHeight="1">
      <c r="A53" s="132">
        <f t="shared" si="2"/>
        <v>50</v>
      </c>
      <c r="B53" s="73" t="s">
        <v>119</v>
      </c>
      <c r="C53" s="134">
        <v>1998</v>
      </c>
      <c r="D53" s="36"/>
      <c r="E53" s="249"/>
      <c r="F53" s="75">
        <v>0</v>
      </c>
      <c r="G53" s="40"/>
      <c r="H53" s="205"/>
      <c r="I53" s="75">
        <v>0</v>
      </c>
      <c r="J53" s="98">
        <v>40</v>
      </c>
      <c r="K53" s="112">
        <v>5</v>
      </c>
      <c r="L53" s="108">
        <v>46</v>
      </c>
      <c r="M53" s="170">
        <v>0</v>
      </c>
      <c r="N53" s="116"/>
      <c r="O53" s="112"/>
      <c r="P53" s="71">
        <f t="shared" si="3"/>
        <v>5</v>
      </c>
      <c r="Q53" s="8">
        <f t="shared" si="4"/>
        <v>5</v>
      </c>
    </row>
    <row r="54" spans="1:17" ht="13.5" customHeight="1">
      <c r="A54" s="132">
        <f t="shared" si="2"/>
        <v>51</v>
      </c>
      <c r="B54" s="73" t="s">
        <v>136</v>
      </c>
      <c r="C54" s="134">
        <v>1996</v>
      </c>
      <c r="D54" s="169"/>
      <c r="E54" s="39"/>
      <c r="F54" s="75">
        <v>0</v>
      </c>
      <c r="G54" s="188"/>
      <c r="H54" s="38"/>
      <c r="I54" s="75">
        <v>0</v>
      </c>
      <c r="J54" s="98">
        <v>46</v>
      </c>
      <c r="K54" s="112">
        <v>0</v>
      </c>
      <c r="L54" s="98">
        <v>41</v>
      </c>
      <c r="M54" s="170">
        <v>2</v>
      </c>
      <c r="N54" s="116"/>
      <c r="O54" s="112"/>
      <c r="P54" s="114">
        <f t="shared" si="3"/>
        <v>2</v>
      </c>
      <c r="Q54" s="115">
        <f t="shared" si="4"/>
        <v>2</v>
      </c>
    </row>
    <row r="55" spans="1:17" s="105" customFormat="1" ht="13.5" customHeight="1">
      <c r="A55" s="132">
        <f t="shared" si="2"/>
        <v>52</v>
      </c>
      <c r="B55" s="73" t="s">
        <v>133</v>
      </c>
      <c r="C55" s="136">
        <v>1997</v>
      </c>
      <c r="D55" s="169"/>
      <c r="E55" s="39"/>
      <c r="F55" s="75">
        <v>0</v>
      </c>
      <c r="G55" s="188"/>
      <c r="H55" s="38"/>
      <c r="I55" s="75">
        <v>0</v>
      </c>
      <c r="J55" s="98">
        <v>49</v>
      </c>
      <c r="K55" s="112">
        <v>0</v>
      </c>
      <c r="L55" s="108">
        <v>42</v>
      </c>
      <c r="M55" s="170">
        <v>0</v>
      </c>
      <c r="N55" s="116"/>
      <c r="O55" s="112"/>
      <c r="P55" s="114">
        <f t="shared" si="3"/>
        <v>0</v>
      </c>
      <c r="Q55" s="115">
        <f t="shared" si="4"/>
        <v>0</v>
      </c>
    </row>
    <row r="56" spans="1:17" ht="13.5" customHeight="1">
      <c r="A56" s="132">
        <f t="shared" si="2"/>
        <v>53</v>
      </c>
      <c r="B56" s="73" t="s">
        <v>148</v>
      </c>
      <c r="C56" s="134">
        <v>1998</v>
      </c>
      <c r="D56" s="169"/>
      <c r="E56" s="39"/>
      <c r="F56" s="75">
        <v>0</v>
      </c>
      <c r="G56" s="188"/>
      <c r="H56" s="38"/>
      <c r="I56" s="75">
        <v>0</v>
      </c>
      <c r="J56" s="98">
        <v>48</v>
      </c>
      <c r="K56" s="112">
        <v>0</v>
      </c>
      <c r="L56" s="32">
        <v>43</v>
      </c>
      <c r="M56" s="170">
        <v>0</v>
      </c>
      <c r="N56" s="116"/>
      <c r="O56" s="112"/>
      <c r="P56" s="71">
        <f t="shared" si="3"/>
        <v>0</v>
      </c>
      <c r="Q56" s="8">
        <f t="shared" si="4"/>
        <v>0</v>
      </c>
    </row>
    <row r="57" spans="1:17" ht="13.5" customHeight="1">
      <c r="A57" s="132">
        <f t="shared" si="2"/>
        <v>54</v>
      </c>
      <c r="B57" s="73" t="s">
        <v>139</v>
      </c>
      <c r="C57" s="134">
        <v>1998</v>
      </c>
      <c r="D57" s="169"/>
      <c r="E57" s="39"/>
      <c r="F57" s="75">
        <v>0</v>
      </c>
      <c r="G57" s="188"/>
      <c r="H57" s="38"/>
      <c r="I57" s="75">
        <v>0</v>
      </c>
      <c r="J57" s="98">
        <v>42</v>
      </c>
      <c r="K57" s="112">
        <v>0</v>
      </c>
      <c r="L57" s="108">
        <v>44</v>
      </c>
      <c r="M57" s="170">
        <v>0</v>
      </c>
      <c r="N57" s="116"/>
      <c r="O57" s="112"/>
      <c r="P57" s="71">
        <f t="shared" si="3"/>
        <v>0</v>
      </c>
      <c r="Q57" s="8">
        <f t="shared" si="4"/>
        <v>0</v>
      </c>
    </row>
    <row r="58" spans="1:17" ht="13.5" customHeight="1">
      <c r="A58" s="132">
        <f t="shared" si="2"/>
        <v>55</v>
      </c>
      <c r="B58" s="73" t="s">
        <v>134</v>
      </c>
      <c r="C58" s="136">
        <v>1998</v>
      </c>
      <c r="D58" s="169"/>
      <c r="E58" s="39"/>
      <c r="F58" s="75">
        <v>0</v>
      </c>
      <c r="G58" s="188"/>
      <c r="H58" s="38"/>
      <c r="I58" s="75">
        <v>0</v>
      </c>
      <c r="J58" s="98">
        <v>51</v>
      </c>
      <c r="K58" s="112">
        <v>0</v>
      </c>
      <c r="L58" s="32">
        <v>47</v>
      </c>
      <c r="M58" s="170">
        <v>0</v>
      </c>
      <c r="N58" s="116"/>
      <c r="O58" s="112"/>
      <c r="P58" s="71">
        <f t="shared" si="3"/>
        <v>0</v>
      </c>
      <c r="Q58" s="8">
        <f t="shared" si="4"/>
        <v>0</v>
      </c>
    </row>
    <row r="59" spans="1:17" ht="13.5" customHeight="1">
      <c r="A59" s="132">
        <f t="shared" si="2"/>
        <v>56</v>
      </c>
      <c r="B59" s="73" t="s">
        <v>140</v>
      </c>
      <c r="C59" s="137">
        <v>1992</v>
      </c>
      <c r="D59" s="169"/>
      <c r="E59" s="39"/>
      <c r="F59" s="75">
        <v>0</v>
      </c>
      <c r="G59" s="188"/>
      <c r="H59" s="38"/>
      <c r="I59" s="75">
        <v>0</v>
      </c>
      <c r="J59" s="98">
        <v>50</v>
      </c>
      <c r="K59" s="112">
        <v>0</v>
      </c>
      <c r="L59" s="108">
        <v>48</v>
      </c>
      <c r="M59" s="170">
        <v>0</v>
      </c>
      <c r="N59" s="116"/>
      <c r="O59" s="112"/>
      <c r="P59" s="71">
        <f t="shared" si="3"/>
        <v>0</v>
      </c>
      <c r="Q59" s="8">
        <f t="shared" si="4"/>
        <v>0</v>
      </c>
    </row>
    <row r="60" spans="1:17" ht="13.5" customHeight="1">
      <c r="A60" s="132">
        <f t="shared" si="2"/>
        <v>57</v>
      </c>
      <c r="B60" s="74" t="s">
        <v>145</v>
      </c>
      <c r="C60" s="138">
        <v>1998</v>
      </c>
      <c r="D60" s="36"/>
      <c r="E60" s="249"/>
      <c r="F60" s="75">
        <v>0</v>
      </c>
      <c r="G60" s="40"/>
      <c r="H60" s="205"/>
      <c r="I60" s="75">
        <v>0</v>
      </c>
      <c r="J60" s="40"/>
      <c r="K60" s="75">
        <v>0</v>
      </c>
      <c r="L60" s="108">
        <v>50</v>
      </c>
      <c r="M60" s="112">
        <v>0</v>
      </c>
      <c r="N60" s="116"/>
      <c r="O60" s="112"/>
      <c r="P60" s="71">
        <f t="shared" si="3"/>
        <v>0</v>
      </c>
      <c r="Q60" s="8">
        <f t="shared" si="4"/>
        <v>0</v>
      </c>
    </row>
    <row r="61" spans="1:17" ht="13.5" customHeight="1">
      <c r="A61" s="132">
        <f t="shared" si="2"/>
        <v>58</v>
      </c>
      <c r="B61" s="74" t="s">
        <v>142</v>
      </c>
      <c r="C61" s="138">
        <v>1997</v>
      </c>
      <c r="D61" s="36"/>
      <c r="E61" s="249"/>
      <c r="F61" s="75">
        <v>0</v>
      </c>
      <c r="G61" s="40"/>
      <c r="H61" s="205"/>
      <c r="I61" s="75">
        <v>0</v>
      </c>
      <c r="J61" s="40"/>
      <c r="K61" s="75">
        <v>0</v>
      </c>
      <c r="L61" s="32">
        <v>51</v>
      </c>
      <c r="M61" s="176">
        <v>0</v>
      </c>
      <c r="N61" s="116"/>
      <c r="O61" s="112"/>
      <c r="P61" s="71">
        <f t="shared" si="3"/>
        <v>0</v>
      </c>
      <c r="Q61" s="8">
        <f t="shared" si="4"/>
        <v>0</v>
      </c>
    </row>
    <row r="62" spans="1:17" ht="13.5" customHeight="1">
      <c r="A62" s="132">
        <f t="shared" si="2"/>
        <v>59</v>
      </c>
      <c r="B62" s="73" t="s">
        <v>146</v>
      </c>
      <c r="C62" s="134">
        <v>1998</v>
      </c>
      <c r="D62" s="36"/>
      <c r="E62" s="249"/>
      <c r="F62" s="75">
        <v>0</v>
      </c>
      <c r="G62" s="40"/>
      <c r="H62" s="205"/>
      <c r="I62" s="75">
        <v>0</v>
      </c>
      <c r="J62" s="32" t="s">
        <v>96</v>
      </c>
      <c r="K62" s="176">
        <v>0</v>
      </c>
      <c r="L62" s="108">
        <v>52</v>
      </c>
      <c r="M62" s="170">
        <v>0</v>
      </c>
      <c r="N62" s="116"/>
      <c r="O62" s="112"/>
      <c r="P62" s="71">
        <f t="shared" si="3"/>
        <v>0</v>
      </c>
      <c r="Q62" s="8">
        <f t="shared" si="4"/>
        <v>0</v>
      </c>
    </row>
    <row r="63" spans="1:17" ht="13.5" customHeight="1">
      <c r="A63" s="132">
        <f t="shared" si="2"/>
        <v>60</v>
      </c>
      <c r="B63" s="73" t="s">
        <v>137</v>
      </c>
      <c r="C63" s="134">
        <v>1997</v>
      </c>
      <c r="D63" s="36"/>
      <c r="E63" s="249"/>
      <c r="F63" s="75">
        <v>0</v>
      </c>
      <c r="G63" s="40"/>
      <c r="H63" s="205"/>
      <c r="I63" s="75">
        <v>0</v>
      </c>
      <c r="J63" s="40"/>
      <c r="K63" s="75">
        <v>0</v>
      </c>
      <c r="L63" s="32">
        <v>53</v>
      </c>
      <c r="M63" s="170">
        <v>0</v>
      </c>
      <c r="N63" s="116"/>
      <c r="O63" s="112"/>
      <c r="P63" s="71">
        <f t="shared" si="3"/>
        <v>0</v>
      </c>
      <c r="Q63" s="8">
        <f t="shared" si="4"/>
        <v>0</v>
      </c>
    </row>
    <row r="64" spans="1:17" ht="13.5" customHeight="1">
      <c r="A64" s="132">
        <f t="shared" si="2"/>
        <v>61</v>
      </c>
      <c r="B64" s="73" t="s">
        <v>120</v>
      </c>
      <c r="C64" s="134">
        <v>1998</v>
      </c>
      <c r="D64" s="169"/>
      <c r="E64" s="39"/>
      <c r="F64" s="75">
        <v>0</v>
      </c>
      <c r="G64" s="188"/>
      <c r="H64" s="38"/>
      <c r="I64" s="75">
        <v>0</v>
      </c>
      <c r="J64" s="98">
        <v>47</v>
      </c>
      <c r="K64" s="112">
        <v>0</v>
      </c>
      <c r="L64" s="32" t="s">
        <v>96</v>
      </c>
      <c r="M64" s="172">
        <v>0</v>
      </c>
      <c r="N64" s="116"/>
      <c r="O64" s="112"/>
      <c r="P64" s="71">
        <f t="shared" si="3"/>
        <v>0</v>
      </c>
      <c r="Q64" s="8">
        <f t="shared" si="4"/>
        <v>0</v>
      </c>
    </row>
    <row r="65" spans="1:17" s="105" customFormat="1" ht="13.5" customHeight="1">
      <c r="A65" s="132">
        <f t="shared" si="2"/>
        <v>62</v>
      </c>
      <c r="B65" s="73" t="s">
        <v>147</v>
      </c>
      <c r="C65" s="134">
        <v>1998</v>
      </c>
      <c r="D65" s="36"/>
      <c r="E65" s="249"/>
      <c r="F65" s="75">
        <v>0</v>
      </c>
      <c r="G65" s="40"/>
      <c r="H65" s="205"/>
      <c r="I65" s="75">
        <v>0</v>
      </c>
      <c r="J65" s="98">
        <v>52</v>
      </c>
      <c r="K65" s="112">
        <v>0</v>
      </c>
      <c r="L65" s="32" t="s">
        <v>96</v>
      </c>
      <c r="M65" s="172">
        <v>0</v>
      </c>
      <c r="N65" s="116"/>
      <c r="O65" s="112"/>
      <c r="P65" s="71">
        <f t="shared" si="3"/>
        <v>0</v>
      </c>
      <c r="Q65" s="8">
        <f t="shared" si="4"/>
        <v>0</v>
      </c>
    </row>
    <row r="66" spans="1:17" s="105" customFormat="1" ht="13.5" customHeight="1">
      <c r="A66" s="132">
        <f t="shared" si="2"/>
        <v>63</v>
      </c>
      <c r="B66" s="74" t="s">
        <v>141</v>
      </c>
      <c r="C66" s="138">
        <v>1998</v>
      </c>
      <c r="D66" s="36"/>
      <c r="E66" s="249"/>
      <c r="F66" s="75">
        <v>0</v>
      </c>
      <c r="G66" s="40"/>
      <c r="H66" s="205"/>
      <c r="I66" s="75">
        <v>0</v>
      </c>
      <c r="J66" s="32" t="s">
        <v>96</v>
      </c>
      <c r="K66" s="176">
        <v>0</v>
      </c>
      <c r="L66" s="32" t="s">
        <v>96</v>
      </c>
      <c r="M66" s="176">
        <v>0</v>
      </c>
      <c r="N66" s="116"/>
      <c r="O66" s="112"/>
      <c r="P66" s="71">
        <f t="shared" si="3"/>
        <v>0</v>
      </c>
      <c r="Q66" s="8">
        <f t="shared" si="4"/>
        <v>0</v>
      </c>
    </row>
    <row r="67" spans="1:17" ht="13.5" customHeight="1">
      <c r="A67" s="133">
        <f t="shared" si="2"/>
        <v>64</v>
      </c>
      <c r="B67" s="275" t="s">
        <v>149</v>
      </c>
      <c r="C67" s="276">
        <v>1999</v>
      </c>
      <c r="D67" s="277"/>
      <c r="E67" s="278"/>
      <c r="F67" s="279">
        <v>0</v>
      </c>
      <c r="G67" s="217"/>
      <c r="H67" s="220"/>
      <c r="I67" s="279">
        <v>0</v>
      </c>
      <c r="J67" s="217"/>
      <c r="K67" s="279">
        <v>0</v>
      </c>
      <c r="L67" s="212" t="s">
        <v>96</v>
      </c>
      <c r="M67" s="284">
        <v>0</v>
      </c>
      <c r="N67" s="280"/>
      <c r="O67" s="281"/>
      <c r="P67" s="285">
        <f t="shared" si="3"/>
        <v>0</v>
      </c>
      <c r="Q67" s="286">
        <f t="shared" si="4"/>
        <v>0</v>
      </c>
    </row>
    <row r="68" spans="1:17" ht="12.75">
      <c r="A68" s="3"/>
      <c r="B68" s="14"/>
      <c r="C68" s="3"/>
      <c r="D68" s="3"/>
      <c r="E68" s="3"/>
      <c r="F68" s="76"/>
      <c r="G68" s="3"/>
      <c r="H68" s="3"/>
      <c r="I68" s="76"/>
      <c r="J68" s="3"/>
      <c r="K68" s="76"/>
      <c r="L68" s="3"/>
      <c r="M68" s="76"/>
      <c r="N68" s="76"/>
      <c r="O68" s="76"/>
      <c r="P68" s="3"/>
      <c r="Q68" s="3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"/>
  <sheetViews>
    <sheetView tabSelected="1" zoomScale="120" zoomScaleNormal="120" zoomScalePageLayoutView="130" workbookViewId="0" topLeftCell="A1">
      <selection activeCell="Q11" sqref="Q11"/>
    </sheetView>
  </sheetViews>
  <sheetFormatPr defaultColWidth="9.00390625" defaultRowHeight="12.75"/>
  <cols>
    <col min="1" max="1" width="6.1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2" customFormat="1" ht="21.75" customHeight="1" thickBot="1">
      <c r="A1" s="321" t="s">
        <v>181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5"/>
    </row>
    <row r="2" spans="1:17" ht="39" customHeight="1" thickBot="1">
      <c r="A2" s="4"/>
      <c r="B2" s="3"/>
      <c r="C2" s="3"/>
      <c r="D2" s="306" t="s">
        <v>169</v>
      </c>
      <c r="E2" s="307"/>
      <c r="F2" s="320"/>
      <c r="G2" s="306" t="s">
        <v>170</v>
      </c>
      <c r="H2" s="307"/>
      <c r="I2" s="320"/>
      <c r="J2" s="309" t="s">
        <v>126</v>
      </c>
      <c r="K2" s="310"/>
      <c r="L2" s="311" t="s">
        <v>125</v>
      </c>
      <c r="M2" s="312"/>
      <c r="N2" s="313" t="s">
        <v>129</v>
      </c>
      <c r="O2" s="314"/>
      <c r="P2" s="28"/>
      <c r="Q2" s="11"/>
    </row>
    <row r="3" spans="1:17" ht="39" thickBot="1">
      <c r="A3" s="127" t="s">
        <v>8</v>
      </c>
      <c r="B3" s="128" t="s">
        <v>10</v>
      </c>
      <c r="C3" s="27" t="s">
        <v>75</v>
      </c>
      <c r="D3" s="10" t="s">
        <v>71</v>
      </c>
      <c r="E3" s="10" t="s">
        <v>73</v>
      </c>
      <c r="F3" s="15" t="s">
        <v>12</v>
      </c>
      <c r="G3" s="9" t="s">
        <v>71</v>
      </c>
      <c r="H3" s="10" t="s">
        <v>73</v>
      </c>
      <c r="I3" s="15" t="s">
        <v>12</v>
      </c>
      <c r="J3" s="10" t="s">
        <v>11</v>
      </c>
      <c r="K3" s="29" t="s">
        <v>12</v>
      </c>
      <c r="L3" s="9" t="s">
        <v>11</v>
      </c>
      <c r="M3" s="29" t="s">
        <v>12</v>
      </c>
      <c r="N3" s="9" t="s">
        <v>11</v>
      </c>
      <c r="O3" s="15" t="s">
        <v>12</v>
      </c>
      <c r="P3" s="50" t="s">
        <v>0</v>
      </c>
      <c r="Q3" s="160" t="s">
        <v>182</v>
      </c>
    </row>
    <row r="4" spans="1:17" ht="13.5" customHeight="1">
      <c r="A4" s="129">
        <f>1</f>
        <v>1</v>
      </c>
      <c r="B4" s="289" t="s">
        <v>49</v>
      </c>
      <c r="C4" s="287">
        <v>1991</v>
      </c>
      <c r="D4" s="184"/>
      <c r="E4" s="184"/>
      <c r="F4" s="185">
        <v>0</v>
      </c>
      <c r="G4" s="186"/>
      <c r="H4" s="184"/>
      <c r="I4" s="185">
        <v>0</v>
      </c>
      <c r="J4" s="183">
        <v>1</v>
      </c>
      <c r="K4" s="181">
        <v>60</v>
      </c>
      <c r="L4" s="126">
        <v>1</v>
      </c>
      <c r="M4" s="181">
        <v>60</v>
      </c>
      <c r="N4" s="187"/>
      <c r="O4" s="298"/>
      <c r="P4" s="114">
        <f aca="true" t="shared" si="0" ref="P4:P11">K4+M4+O4</f>
        <v>120</v>
      </c>
      <c r="Q4" s="115">
        <f aca="true" t="shared" si="1" ref="Q4:Q11">P4-MIN(K4,M4,O4)</f>
        <v>60</v>
      </c>
    </row>
    <row r="5" spans="1:17" ht="13.5" customHeight="1">
      <c r="A5" s="131">
        <f>A4+1</f>
        <v>2</v>
      </c>
      <c r="B5" s="146" t="s">
        <v>19</v>
      </c>
      <c r="C5" s="143">
        <v>1994</v>
      </c>
      <c r="D5" s="293">
        <v>2</v>
      </c>
      <c r="E5" s="228">
        <v>2</v>
      </c>
      <c r="F5" s="294">
        <v>0</v>
      </c>
      <c r="G5" s="94">
        <v>1</v>
      </c>
      <c r="H5" s="228">
        <v>1</v>
      </c>
      <c r="I5" s="294">
        <v>0</v>
      </c>
      <c r="J5" s="139">
        <v>4</v>
      </c>
      <c r="K5" s="45">
        <v>45</v>
      </c>
      <c r="L5" s="70">
        <v>2</v>
      </c>
      <c r="M5" s="45">
        <v>55</v>
      </c>
      <c r="N5" s="187"/>
      <c r="O5" s="298"/>
      <c r="P5" s="114">
        <f t="shared" si="0"/>
        <v>100</v>
      </c>
      <c r="Q5" s="115">
        <f t="shared" si="1"/>
        <v>55</v>
      </c>
    </row>
    <row r="6" spans="1:17" s="105" customFormat="1" ht="13.5" customHeight="1">
      <c r="A6" s="131">
        <f aca="true" t="shared" si="2" ref="A6:A11">A5+1</f>
        <v>3</v>
      </c>
      <c r="B6" s="145" t="s">
        <v>20</v>
      </c>
      <c r="C6" s="141">
        <v>1993</v>
      </c>
      <c r="D6" s="191">
        <v>1</v>
      </c>
      <c r="E6" s="219">
        <v>1</v>
      </c>
      <c r="F6" s="294">
        <v>0</v>
      </c>
      <c r="G6" s="79">
        <v>4</v>
      </c>
      <c r="H6" s="202">
        <v>3</v>
      </c>
      <c r="I6" s="294">
        <v>0</v>
      </c>
      <c r="J6" s="103">
        <v>2</v>
      </c>
      <c r="K6" s="45">
        <v>55</v>
      </c>
      <c r="L6" s="70">
        <v>5</v>
      </c>
      <c r="M6" s="45">
        <v>42</v>
      </c>
      <c r="N6" s="98"/>
      <c r="O6" s="299"/>
      <c r="P6" s="114">
        <f t="shared" si="0"/>
        <v>97</v>
      </c>
      <c r="Q6" s="115">
        <f t="shared" si="1"/>
        <v>55</v>
      </c>
    </row>
    <row r="7" spans="1:17" s="105" customFormat="1" ht="13.5" customHeight="1">
      <c r="A7" s="131">
        <f t="shared" si="2"/>
        <v>4</v>
      </c>
      <c r="B7" s="144" t="s">
        <v>43</v>
      </c>
      <c r="C7" s="142">
        <v>1996</v>
      </c>
      <c r="D7" s="300" t="s">
        <v>96</v>
      </c>
      <c r="E7" s="219" t="s">
        <v>127</v>
      </c>
      <c r="F7" s="294">
        <v>0</v>
      </c>
      <c r="G7" s="94">
        <v>2</v>
      </c>
      <c r="H7" s="219">
        <v>2</v>
      </c>
      <c r="I7" s="294">
        <v>0</v>
      </c>
      <c r="J7" s="288">
        <v>3</v>
      </c>
      <c r="K7" s="45">
        <v>50</v>
      </c>
      <c r="L7" s="70">
        <v>3</v>
      </c>
      <c r="M7" s="45">
        <v>50</v>
      </c>
      <c r="N7" s="109"/>
      <c r="O7" s="104"/>
      <c r="P7" s="114">
        <f t="shared" si="0"/>
        <v>100</v>
      </c>
      <c r="Q7" s="115">
        <f t="shared" si="1"/>
        <v>50</v>
      </c>
    </row>
    <row r="8" spans="1:41" s="23" customFormat="1" ht="13.5" customHeight="1">
      <c r="A8" s="131">
        <f t="shared" si="2"/>
        <v>5</v>
      </c>
      <c r="B8" s="144" t="s">
        <v>79</v>
      </c>
      <c r="C8" s="142">
        <v>1998</v>
      </c>
      <c r="D8" s="37"/>
      <c r="E8" s="37"/>
      <c r="F8" s="295">
        <v>0</v>
      </c>
      <c r="G8" s="296"/>
      <c r="H8" s="297"/>
      <c r="I8" s="295">
        <v>0</v>
      </c>
      <c r="J8" s="103">
        <v>6</v>
      </c>
      <c r="K8" s="45">
        <v>39</v>
      </c>
      <c r="L8" s="70">
        <v>4</v>
      </c>
      <c r="M8" s="45">
        <v>45</v>
      </c>
      <c r="N8" s="110"/>
      <c r="O8" s="107"/>
      <c r="P8" s="114">
        <f t="shared" si="0"/>
        <v>84</v>
      </c>
      <c r="Q8" s="115">
        <f t="shared" si="1"/>
        <v>45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17" ht="13.5" customHeight="1">
      <c r="A9" s="131">
        <f t="shared" si="2"/>
        <v>6</v>
      </c>
      <c r="B9" s="144" t="s">
        <v>98</v>
      </c>
      <c r="C9" s="142">
        <v>2000</v>
      </c>
      <c r="D9" s="37"/>
      <c r="E9" s="54"/>
      <c r="F9" s="69">
        <v>0</v>
      </c>
      <c r="G9" s="37"/>
      <c r="H9" s="54"/>
      <c r="I9" s="69">
        <v>0</v>
      </c>
      <c r="J9" s="288">
        <v>5</v>
      </c>
      <c r="K9" s="45">
        <v>42</v>
      </c>
      <c r="L9" s="70">
        <v>6</v>
      </c>
      <c r="M9" s="45">
        <v>39</v>
      </c>
      <c r="N9" s="70"/>
      <c r="O9" s="107"/>
      <c r="P9" s="114">
        <f t="shared" si="0"/>
        <v>81</v>
      </c>
      <c r="Q9" s="115">
        <f t="shared" si="1"/>
        <v>42</v>
      </c>
    </row>
    <row r="10" spans="1:17" ht="13.5" customHeight="1">
      <c r="A10" s="131">
        <f t="shared" si="2"/>
        <v>7</v>
      </c>
      <c r="B10" s="144" t="s">
        <v>41</v>
      </c>
      <c r="C10" s="140">
        <v>1998</v>
      </c>
      <c r="D10" s="37"/>
      <c r="E10" s="54"/>
      <c r="F10" s="69">
        <v>0</v>
      </c>
      <c r="G10" s="37"/>
      <c r="H10" s="54"/>
      <c r="I10" s="69">
        <v>0</v>
      </c>
      <c r="J10" s="106">
        <v>7</v>
      </c>
      <c r="K10" s="45">
        <v>36</v>
      </c>
      <c r="L10" s="70">
        <v>7</v>
      </c>
      <c r="M10" s="45">
        <v>36</v>
      </c>
      <c r="N10" s="109"/>
      <c r="O10" s="104"/>
      <c r="P10" s="114">
        <f t="shared" si="0"/>
        <v>72</v>
      </c>
      <c r="Q10" s="115">
        <f t="shared" si="1"/>
        <v>36</v>
      </c>
    </row>
    <row r="11" spans="1:17" ht="13.5" customHeight="1" thickBot="1">
      <c r="A11" s="131">
        <f t="shared" si="2"/>
        <v>8</v>
      </c>
      <c r="B11" s="144" t="s">
        <v>159</v>
      </c>
      <c r="C11" s="140">
        <v>1998</v>
      </c>
      <c r="D11" s="37"/>
      <c r="E11" s="37"/>
      <c r="F11" s="69">
        <v>0</v>
      </c>
      <c r="G11" s="290"/>
      <c r="H11" s="291"/>
      <c r="I11" s="292">
        <v>0</v>
      </c>
      <c r="J11" s="139">
        <v>8</v>
      </c>
      <c r="K11" s="45">
        <v>33</v>
      </c>
      <c r="L11" s="32" t="s">
        <v>96</v>
      </c>
      <c r="M11" s="46">
        <v>0</v>
      </c>
      <c r="N11" s="111"/>
      <c r="O11" s="47"/>
      <c r="P11" s="114">
        <f t="shared" si="0"/>
        <v>33</v>
      </c>
      <c r="Q11" s="115">
        <f t="shared" si="1"/>
        <v>33</v>
      </c>
    </row>
    <row r="12" spans="1:17" ht="12.75">
      <c r="A12" s="3"/>
      <c r="B12" s="3"/>
      <c r="C12" s="3"/>
      <c r="D12" s="3"/>
      <c r="E12" s="3"/>
      <c r="F12" s="3"/>
      <c r="G12" s="17"/>
      <c r="H12" s="17"/>
      <c r="I12" s="17"/>
      <c r="J12" s="3"/>
      <c r="K12" s="3"/>
      <c r="L12" s="3"/>
      <c r="M12" s="3"/>
      <c r="N12" s="3"/>
      <c r="O12" s="3"/>
      <c r="P12" s="3"/>
      <c r="Q12" s="3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2012-09-27T17:09:06Z</cp:lastPrinted>
  <dcterms:created xsi:type="dcterms:W3CDTF">2010-04-15T16:52:06Z</dcterms:created>
  <dcterms:modified xsi:type="dcterms:W3CDTF">2013-05-20T04:09:04Z</dcterms:modified>
  <cp:category/>
  <cp:version/>
  <cp:contentType/>
  <cp:contentStatus/>
</cp:coreProperties>
</file>