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0" yWindow="105" windowWidth="15450" windowHeight="11640" tabRatio="784" activeTab="4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comments1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А</t>
        </r>
      </text>
    </comment>
    <comment ref="G8" authorId="0">
      <text>
        <r>
          <rPr>
            <b/>
            <sz val="9"/>
            <rFont val="Tahoma"/>
            <family val="2"/>
          </rPr>
          <t>в группе А</t>
        </r>
      </text>
    </comment>
    <comment ref="D9" authorId="0">
      <text>
        <r>
          <rPr>
            <b/>
            <sz val="9"/>
            <rFont val="Tahoma"/>
            <family val="2"/>
          </rPr>
          <t>в группе А</t>
        </r>
      </text>
    </comment>
    <comment ref="G9" authorId="0">
      <text>
        <r>
          <rPr>
            <b/>
            <sz val="9"/>
            <rFont val="Tahoma"/>
            <family val="2"/>
          </rPr>
          <t>в группе А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26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30" authorId="0">
      <text>
        <r>
          <rPr>
            <b/>
            <sz val="9"/>
            <rFont val="Tahoma"/>
            <family val="2"/>
          </rPr>
          <t>в группе В</t>
        </r>
      </text>
    </comment>
    <comment ref="G30" authorId="0">
      <text>
        <r>
          <rPr>
            <b/>
            <sz val="9"/>
            <rFont val="Tahoma"/>
            <family val="2"/>
          </rPr>
          <t>в группе В</t>
        </r>
      </text>
    </comment>
    <comment ref="G40" authorId="0">
      <text>
        <r>
          <rPr>
            <b/>
            <sz val="9"/>
            <rFont val="Tahoma"/>
            <family val="2"/>
          </rPr>
          <t>в группе В</t>
        </r>
      </text>
    </comment>
    <comment ref="D2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7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</commentList>
</comments>
</file>

<file path=xl/comments3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D10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G10" authorId="0">
      <text>
        <r>
          <rPr>
            <b/>
            <sz val="9"/>
            <rFont val="Tahoma"/>
            <family val="2"/>
          </rPr>
          <t>в группе А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А</t>
        </r>
      </text>
    </comment>
    <comment ref="D11" authorId="0">
      <text>
        <r>
          <rPr>
            <b/>
            <sz val="9"/>
            <rFont val="Tahoma"/>
            <family val="2"/>
          </rPr>
          <t>в группе А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7" authorId="0">
      <text>
        <r>
          <rPr>
            <b/>
            <sz val="9"/>
            <rFont val="Tahoma"/>
            <family val="2"/>
          </rPr>
          <t>в группе В</t>
        </r>
      </text>
    </comment>
    <comment ref="D28" authorId="0">
      <text>
        <r>
          <rPr>
            <b/>
            <sz val="9"/>
            <rFont val="Tahoma"/>
            <family val="2"/>
          </rPr>
          <t>в группе В</t>
        </r>
      </text>
    </comment>
    <comment ref="D29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G8" authorId="0">
      <text>
        <r>
          <rPr>
            <b/>
            <sz val="9"/>
            <rFont val="Tahoma"/>
            <family val="2"/>
          </rPr>
          <t>в группе А</t>
        </r>
      </text>
    </comment>
    <comment ref="G11" authorId="0">
      <text>
        <r>
          <rPr>
            <b/>
            <sz val="9"/>
            <rFont val="Tahoma"/>
            <family val="2"/>
          </rPr>
          <t>в группе А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24" authorId="0">
      <text>
        <r>
          <rPr>
            <b/>
            <sz val="9"/>
            <rFont val="Tahoma"/>
            <family val="2"/>
          </rPr>
          <t>в группе В</t>
        </r>
      </text>
    </comment>
    <comment ref="G29" authorId="0">
      <text>
        <r>
          <rPr>
            <b/>
            <sz val="9"/>
            <rFont val="Tahoma"/>
            <family val="2"/>
          </rPr>
          <t>в группе В</t>
        </r>
      </text>
    </comment>
    <comment ref="G28" authorId="0">
      <text>
        <r>
          <rPr>
            <b/>
            <sz val="9"/>
            <rFont val="Tahoma"/>
            <family val="2"/>
          </rPr>
          <t>в группе В</t>
        </r>
      </text>
    </comment>
    <comment ref="G27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5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D9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G9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А</t>
        </r>
      </text>
    </comment>
    <comment ref="G8" authorId="0">
      <text>
        <r>
          <rPr>
            <b/>
            <sz val="9"/>
            <rFont val="Tahoma"/>
            <family val="2"/>
          </rPr>
          <t>в группе А</t>
        </r>
      </text>
    </comment>
  </commentList>
</comments>
</file>

<file path=xl/sharedStrings.xml><?xml version="1.0" encoding="utf-8"?>
<sst xmlns="http://schemas.openxmlformats.org/spreadsheetml/2006/main" count="474" uniqueCount="322">
  <si>
    <t>Текущий рейтинг</t>
  </si>
  <si>
    <t>Шестак Мария</t>
  </si>
  <si>
    <t>1995      1995</t>
  </si>
  <si>
    <t>1996      1996</t>
  </si>
  <si>
    <t>1994      1995</t>
  </si>
  <si>
    <t>Место в ТР</t>
  </si>
  <si>
    <t>Фамилия    Имя</t>
  </si>
  <si>
    <t>место</t>
  </si>
  <si>
    <t>очки</t>
  </si>
  <si>
    <t>1985      1985</t>
  </si>
  <si>
    <t>1990      1990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</si>
  <si>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</si>
  <si>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</si>
  <si>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</si>
  <si>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</si>
  <si>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</si>
  <si>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Базин Кирилл             Банков Антон</t>
  </si>
  <si>
    <t>1986       1985</t>
  </si>
  <si>
    <t xml:space="preserve">Грызлов Илья         Слезин Павел  </t>
  </si>
  <si>
    <t>1992    1992</t>
  </si>
  <si>
    <t>Соколова Екатерина</t>
  </si>
  <si>
    <t>Тропкина Анастасия</t>
  </si>
  <si>
    <t>Сабитова Зульфия</t>
  </si>
  <si>
    <t>Маймистов Сергей</t>
  </si>
  <si>
    <t>Гоголев Дмитрий</t>
  </si>
  <si>
    <t>Михайлов Максим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</si>
  <si>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</si>
  <si>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</si>
  <si>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</si>
  <si>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</si>
  <si>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</si>
  <si>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Ибрагимов Равиль</t>
  </si>
  <si>
    <t>Непогодин Александр</t>
  </si>
  <si>
    <t>Корпачёв Денис</t>
  </si>
  <si>
    <t>Губенко Никита</t>
  </si>
  <si>
    <t>Кирьянов Алексей</t>
  </si>
  <si>
    <t>Шим Артём</t>
  </si>
  <si>
    <t>Прожерин Артём</t>
  </si>
  <si>
    <t>Доронин Евгений</t>
  </si>
  <si>
    <t>Панин Вячеслав</t>
  </si>
  <si>
    <t>Эйгель Павел</t>
  </si>
  <si>
    <t>Власова Ксения</t>
  </si>
  <si>
    <t>Игнатьева Мария</t>
  </si>
  <si>
    <t>Бедоева Арина</t>
  </si>
  <si>
    <t>Вохтомина Ирина</t>
  </si>
  <si>
    <t>Никольская Мария</t>
  </si>
  <si>
    <t>Деревянко Наталья</t>
  </si>
  <si>
    <t>Ларионова Ксения</t>
  </si>
  <si>
    <t>Попыхова Наталья</t>
  </si>
  <si>
    <t>Григорьева Татьяна</t>
  </si>
  <si>
    <t>Гребенёк Светлана</t>
  </si>
  <si>
    <t>Амосова Екатерина</t>
  </si>
  <si>
    <t>Мухгалеева Полина</t>
  </si>
  <si>
    <t>Галкина Ульяна</t>
  </si>
  <si>
    <t>Перова Александра</t>
  </si>
  <si>
    <t>Харитонова Марта</t>
  </si>
  <si>
    <t>Перова Екатерина</t>
  </si>
  <si>
    <t>Сироткин Антон</t>
  </si>
  <si>
    <t>Баранов Николай</t>
  </si>
  <si>
    <t>Михайлов Игорь</t>
  </si>
  <si>
    <t>Козич Владимир</t>
  </si>
  <si>
    <t>Овчинников Александр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</si>
  <si>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</si>
  <si>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</si>
  <si>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</si>
  <si>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</si>
  <si>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</si>
  <si>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</si>
  <si>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</si>
  <si>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</si>
  <si>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Говер Егор</t>
  </si>
  <si>
    <t>Войналович Вадим</t>
  </si>
  <si>
    <t>Максимов Виталий</t>
  </si>
  <si>
    <t>Кочеев Михаил</t>
  </si>
  <si>
    <t>Новиков Степан</t>
  </si>
  <si>
    <t>Образцов Максим</t>
  </si>
  <si>
    <t>Сеткин Кирилл</t>
  </si>
  <si>
    <t>Сайфиев Руслан</t>
  </si>
  <si>
    <t>Иванов Леонид</t>
  </si>
  <si>
    <t>Липатов Александр</t>
  </si>
  <si>
    <t>Лячина Александра</t>
  </si>
  <si>
    <t>Иванов Михаил</t>
  </si>
  <si>
    <t>место в МС</t>
  </si>
  <si>
    <t>Смирнова Полина</t>
  </si>
  <si>
    <t>место среди РС</t>
  </si>
  <si>
    <t>Азанов Дмитрий</t>
  </si>
  <si>
    <t>год  рожд.</t>
  </si>
  <si>
    <t>Солодовникова Елена</t>
  </si>
  <si>
    <t>Платонова Елена</t>
  </si>
  <si>
    <t>Ильюхина Полина</t>
  </si>
  <si>
    <t>Ромашкина Екатерина</t>
  </si>
  <si>
    <t>Иджилова Ирина</t>
  </si>
  <si>
    <t>Новикова Елена</t>
  </si>
  <si>
    <t>Сенченко Елизавета</t>
  </si>
  <si>
    <t>Пустельникова Екатерина</t>
  </si>
  <si>
    <t>Миназова Алсу</t>
  </si>
  <si>
    <t>Козловская Надежда</t>
  </si>
  <si>
    <t>Пешкова Валерия</t>
  </si>
  <si>
    <t>Крылова Ксения</t>
  </si>
  <si>
    <t>Шимко Алексей</t>
  </si>
  <si>
    <t>Быкадоров Владимир</t>
  </si>
  <si>
    <t>Шайдуров Илья</t>
  </si>
  <si>
    <t>Николаев Никита</t>
  </si>
  <si>
    <t>Дегтярев Андрей</t>
  </si>
  <si>
    <t>Дарипов Вячеслав</t>
  </si>
  <si>
    <t>Шабанов Максим</t>
  </si>
  <si>
    <t>Игнатов Эдуард</t>
  </si>
  <si>
    <t>Гончаров Алексей</t>
  </si>
  <si>
    <t>Подобряев Алексей</t>
  </si>
  <si>
    <t>Ромашкин Дмитрий</t>
  </si>
  <si>
    <t>Истомин Андрей</t>
  </si>
  <si>
    <t>Букринский Сергей</t>
  </si>
  <si>
    <t>Мильков Максим</t>
  </si>
  <si>
    <t>Лазарев Александр</t>
  </si>
  <si>
    <t>Савицкий Александр</t>
  </si>
  <si>
    <t>Ляшков Владимир</t>
  </si>
  <si>
    <t>Пантелеев Михаил</t>
  </si>
  <si>
    <t>Беляков Алексей</t>
  </si>
  <si>
    <t>Икаев Хазби</t>
  </si>
  <si>
    <t>Изюмов Игорь</t>
  </si>
  <si>
    <t>Готовцев Андрей</t>
  </si>
  <si>
    <t>Гогичаев Георгий</t>
  </si>
  <si>
    <t>Круглов Михаил</t>
  </si>
  <si>
    <t>DNF</t>
  </si>
  <si>
    <t>1994     1995</t>
  </si>
  <si>
    <t>Тимаков Дмитрий</t>
  </si>
  <si>
    <t>Шайдурова Дарья</t>
  </si>
  <si>
    <t>Личкун Леонид</t>
  </si>
  <si>
    <t>Гатаулин Альберт</t>
  </si>
  <si>
    <t>Сазонов Матвей</t>
  </si>
  <si>
    <t>Шаматонов Павел</t>
  </si>
  <si>
    <t>Лабанов Сергей</t>
  </si>
  <si>
    <t>Зубов Дмитрий</t>
  </si>
  <si>
    <t>Самохин Вячеслав</t>
  </si>
  <si>
    <t>Костюченко Сергей</t>
  </si>
  <si>
    <t>Козырева Анастасия</t>
  </si>
  <si>
    <t>Вострикова Елена</t>
  </si>
  <si>
    <t>Готовцева Янина</t>
  </si>
  <si>
    <t>Васильева Ася</t>
  </si>
  <si>
    <t>1991       1990</t>
  </si>
  <si>
    <t>Шеренов Николай</t>
  </si>
  <si>
    <t>Вьюгин Илья</t>
  </si>
  <si>
    <t>Тищенко Дмитрий</t>
  </si>
  <si>
    <t>Панин Владислав</t>
  </si>
  <si>
    <t>Гладких Илья</t>
  </si>
  <si>
    <t>Бурдин Павел</t>
  </si>
  <si>
    <t>Плеханов Матвей</t>
  </si>
  <si>
    <t>Гротов Александр</t>
  </si>
  <si>
    <t>Матвеев Матвей</t>
  </si>
  <si>
    <t>Гончаров Сергей</t>
  </si>
  <si>
    <t>Колбешкин Дмитрий</t>
  </si>
  <si>
    <t>Семенов Константин</t>
  </si>
  <si>
    <t>Лебедев Денис</t>
  </si>
  <si>
    <t>Андриянов Василий</t>
  </si>
  <si>
    <t>Боровков Дмитрий</t>
  </si>
  <si>
    <t>Сайфиев Руслан      Эйгель Павел</t>
  </si>
  <si>
    <t>1998      1998</t>
  </si>
  <si>
    <t>Татранский слалом 10.05.2013</t>
  </si>
  <si>
    <t>Татранский слалом 11.05.2013</t>
  </si>
  <si>
    <t>Богданов Артём</t>
  </si>
  <si>
    <t>Храмцов Дмитрий</t>
  </si>
  <si>
    <t>Кубок России 18.05.2013</t>
  </si>
  <si>
    <t>Кубок России 17.05.2013</t>
  </si>
  <si>
    <t>-</t>
  </si>
  <si>
    <t>Тузов Андрей</t>
  </si>
  <si>
    <t>Баранов Николай    Шарый Александр</t>
  </si>
  <si>
    <t>Мельников Павел    Мельников Александр</t>
  </si>
  <si>
    <t>Шарый Александр</t>
  </si>
  <si>
    <t>Писцов Даниил</t>
  </si>
  <si>
    <t>Белкин Кирилл</t>
  </si>
  <si>
    <t>Кандауров Анатолий</t>
  </si>
  <si>
    <t>Чук Максим</t>
  </si>
  <si>
    <t>1997       1996</t>
  </si>
  <si>
    <t>1998       1998</t>
  </si>
  <si>
    <t>Аникин Михаил</t>
  </si>
  <si>
    <t>Ахмадуллин Тимур</t>
  </si>
  <si>
    <t>Беспалов Дмитрий</t>
  </si>
  <si>
    <t>Букреев Борис</t>
  </si>
  <si>
    <t>Варламов Валентин</t>
  </si>
  <si>
    <t>Гаврилов Владислав</t>
  </si>
  <si>
    <t>Гоголев Владимир</t>
  </si>
  <si>
    <t>Зиганшин Ильсур</t>
  </si>
  <si>
    <t>Ильин Иван</t>
  </si>
  <si>
    <t>Комков Сергей</t>
  </si>
  <si>
    <t>Кудрявцев Даниил</t>
  </si>
  <si>
    <t>Мельников Павел</t>
  </si>
  <si>
    <t>Мягкий Иван</t>
  </si>
  <si>
    <t>Сабитов Тимур</t>
  </si>
  <si>
    <t>Сергеев Максим</t>
  </si>
  <si>
    <t>Смирнов Андрей</t>
  </si>
  <si>
    <t>Спиридонов Владимир</t>
  </si>
  <si>
    <t>Хасанов Ильяс</t>
  </si>
  <si>
    <t>Хомченко Андрей</t>
  </si>
  <si>
    <t>DNS</t>
  </si>
  <si>
    <t>НовиковСергей</t>
  </si>
  <si>
    <t>Снегирев Юрий             Максимов Виталий</t>
  </si>
  <si>
    <t>1995         1995</t>
  </si>
  <si>
    <t>Аникин Михаил
Костюченко Сергей</t>
  </si>
  <si>
    <t>1996
1997</t>
  </si>
  <si>
    <t>Анохина Диана</t>
  </si>
  <si>
    <t>Жевлакова Мария</t>
  </si>
  <si>
    <t>Мокшина Татьяна</t>
  </si>
  <si>
    <t>Пучнина Вероника</t>
  </si>
  <si>
    <t>Стороженко Ольга</t>
  </si>
  <si>
    <t>Храмцова Анна</t>
  </si>
  <si>
    <t>Алиева Эльвира</t>
  </si>
  <si>
    <t>Бондарь Александр</t>
  </si>
  <si>
    <t>Полянских Максим</t>
  </si>
  <si>
    <t>Буйнов Александр</t>
  </si>
  <si>
    <t>Клевлеев Анвар</t>
  </si>
  <si>
    <t>Меновщиков Виктор</t>
  </si>
  <si>
    <t>Кубасов Михаил</t>
  </si>
  <si>
    <t>Туманов Кирилл</t>
  </si>
  <si>
    <t>Мельников Александр</t>
  </si>
  <si>
    <t>Рудяшкин Сергей</t>
  </si>
  <si>
    <t>Текущий рейтинг (без одного)</t>
  </si>
  <si>
    <t>DSQ</t>
  </si>
  <si>
    <t>Мухгалеев Михаил</t>
  </si>
  <si>
    <t>Суслов Алексей</t>
  </si>
  <si>
    <t>Реди Матвей</t>
  </si>
  <si>
    <t>Папуш Павел</t>
  </si>
  <si>
    <t>Анисимов Дмитрий</t>
  </si>
  <si>
    <t>Ковальков Павел</t>
  </si>
  <si>
    <t>Гильдебрант Илья</t>
  </si>
  <si>
    <t>Гвоздев Олег</t>
  </si>
  <si>
    <t>Копалин Алексей</t>
  </si>
  <si>
    <t>Коновалов Елисей</t>
  </si>
  <si>
    <t>Должников Виталий</t>
  </si>
  <si>
    <t>Горбачёв Владислав</t>
  </si>
  <si>
    <t>Смирнов Тимур</t>
  </si>
  <si>
    <t>Сафин Эдуард</t>
  </si>
  <si>
    <t>Музыченко Николай</t>
  </si>
  <si>
    <t>ОБЩИЙ  РЕЙТИНГ   в классе С1М  на  02.09.2013</t>
  </si>
  <si>
    <t>Чемпионат России  01.09.2013</t>
  </si>
  <si>
    <t>Рогова Наталия</t>
  </si>
  <si>
    <t>Герасимова Настасья</t>
  </si>
  <si>
    <t>Моляренко Валерия</t>
  </si>
  <si>
    <t>Иванченко Екатерина</t>
  </si>
  <si>
    <t>Пустынникова Александра</t>
  </si>
  <si>
    <t>Папуш Светлана</t>
  </si>
  <si>
    <t>Молодцова Анастасия</t>
  </si>
  <si>
    <t>Бахтиарова Малика</t>
  </si>
  <si>
    <t>ОБЩИЙ  РЕЙТИНГ   в классе К1Ж  на  02.09.2013</t>
  </si>
  <si>
    <t>Образцов Максим           Суслов Алексей</t>
  </si>
  <si>
    <t>1987      1991</t>
  </si>
  <si>
    <t>Манзик Максим             Сафин Эдуард</t>
  </si>
  <si>
    <t>1995       1995</t>
  </si>
  <si>
    <t>Анисимов Дмитрий        Николаев Никита</t>
  </si>
  <si>
    <t>1995         1993</t>
  </si>
  <si>
    <t>Овчинников Александр    Панин Вячеслав</t>
  </si>
  <si>
    <t>1994          1993</t>
  </si>
  <si>
    <t>Ибрагимов Равиль
Гатауллин Альберт</t>
  </si>
  <si>
    <t>1995
1996</t>
  </si>
  <si>
    <t>Бояркин Данил             Храмцов Дмитрий</t>
  </si>
  <si>
    <t>1998       1999</t>
  </si>
  <si>
    <t>Сироткин Антон             Буйнов Александр</t>
  </si>
  <si>
    <t>Смирнов Тимур
Овчинников Илья</t>
  </si>
  <si>
    <t>Гладких Илья
Копалин Алексей</t>
  </si>
  <si>
    <t>1998
1996</t>
  </si>
  <si>
    <t>Горбачёв Владислав
Самохин Вячеслав</t>
  </si>
  <si>
    <t>1999
1998</t>
  </si>
  <si>
    <t>Бурдин Павел                Матвеев Никита</t>
  </si>
  <si>
    <t>Зинатуллин Данила
Идильгужин Тимур</t>
  </si>
  <si>
    <t>1998
1998</t>
  </si>
  <si>
    <t xml:space="preserve">Войналович Вадим   Попов Алексей       </t>
  </si>
  <si>
    <t xml:space="preserve">Азанов Дмитрий      Говер Егор            </t>
  </si>
  <si>
    <t>Ушаков Антон     Ушаков Артём</t>
  </si>
  <si>
    <t xml:space="preserve">Ларионов Дмитрий    Кузнецов Михаил           </t>
  </si>
  <si>
    <t xml:space="preserve">Сирия Вячеслав   Башмаков Александр </t>
  </si>
  <si>
    <t xml:space="preserve">Михайлов Игорь   Шклярук Николай  </t>
  </si>
  <si>
    <t xml:space="preserve">Праухин Михаил   Шангареев Денис  </t>
  </si>
  <si>
    <t xml:space="preserve">Богданов Артём   Ковальков Павел      </t>
  </si>
  <si>
    <t xml:space="preserve">Котов Павел         Комков Сергей        </t>
  </si>
  <si>
    <t>ОБЩИЙ  РЕЙТИНГ   в классе С2  на   02.09.2013</t>
  </si>
  <si>
    <t>Шабакин Михаил</t>
  </si>
  <si>
    <t>Воскобойников Егор</t>
  </si>
  <si>
    <t>Трифонов Артем</t>
  </si>
  <si>
    <t>Пузанов Кирилл</t>
  </si>
  <si>
    <t>Камешков Владимир</t>
  </si>
  <si>
    <t>Демидов Виктор</t>
  </si>
  <si>
    <t>Живодров Станислав</t>
  </si>
  <si>
    <t>Селезнев Михаил</t>
  </si>
  <si>
    <t>Шхорбати Виктор</t>
  </si>
  <si>
    <t>Касимов Анатолий</t>
  </si>
  <si>
    <t>Чигидин Александр</t>
  </si>
  <si>
    <t>Салтанов Сергей</t>
  </si>
  <si>
    <t>Агеенко Михаил</t>
  </si>
  <si>
    <t>Кисиев Мурат</t>
  </si>
  <si>
    <t>Платонов Петр</t>
  </si>
  <si>
    <t>Галанин Алексей</t>
  </si>
  <si>
    <t>Трифонов Николай</t>
  </si>
  <si>
    <t>Прусаков Александр</t>
  </si>
  <si>
    <t>Зинатуллин Данила</t>
  </si>
  <si>
    <t>Кардашин Сергей</t>
  </si>
  <si>
    <t>Шичкин Александр</t>
  </si>
  <si>
    <t>Рогачев Кирилл</t>
  </si>
  <si>
    <t>Неумоин Георгий</t>
  </si>
  <si>
    <t>Ушаков Кирилл</t>
  </si>
  <si>
    <t>Казаков Александр</t>
  </si>
  <si>
    <t>Матвеев Никита</t>
  </si>
  <si>
    <t>Идильгужин Тимур</t>
  </si>
  <si>
    <t>Солодовников Максим</t>
  </si>
  <si>
    <t>Каниболоцкий Валерий</t>
  </si>
  <si>
    <t>Петров Игорь</t>
  </si>
  <si>
    <t>Хлопонин Максим</t>
  </si>
  <si>
    <t>Брейтор Глеб</t>
  </si>
  <si>
    <t>Якунин Алексей</t>
  </si>
  <si>
    <t>Рогалевич Даниил</t>
  </si>
  <si>
    <t>Горскин Евгений</t>
  </si>
  <si>
    <t>Коржов Александр</t>
  </si>
  <si>
    <t>Федосов Вячеслав</t>
  </si>
  <si>
    <t>Каниболоцкий Даниил</t>
  </si>
  <si>
    <t>Гусев Андрей</t>
  </si>
  <si>
    <t>Пронин Олег</t>
  </si>
  <si>
    <t>Сальников Николай</t>
  </si>
  <si>
    <t>Брейтор Денис</t>
  </si>
  <si>
    <t>Гурциев Марат</t>
  </si>
  <si>
    <t>ОБЩИЙ  РЕЙТИНГ   в классе К1М  на  02.09.2013</t>
  </si>
  <si>
    <t>Комарь Арина</t>
  </si>
  <si>
    <t>Шарипова Екатерина</t>
  </si>
  <si>
    <t>Михалевич Анна</t>
  </si>
  <si>
    <t>ОБЩИЙ  РЕЙТИНГ   в классе С1Ж  на  02.09.2013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</si>
</sst>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3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5" fillId="0" borderId="24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right"/>
    </xf>
    <xf numFmtId="0" fontId="43" fillId="0" borderId="23" xfId="0" applyFont="1" applyBorder="1" applyAlignment="1">
      <alignment horizontal="right"/>
    </xf>
    <xf numFmtId="0" fontId="3" fillId="34" borderId="22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/>
    </xf>
    <xf numFmtId="0" fontId="43" fillId="0" borderId="23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43" fillId="0" borderId="22" xfId="0" applyFont="1" applyBorder="1" applyAlignment="1">
      <alignment horizontal="right"/>
    </xf>
    <xf numFmtId="0" fontId="43" fillId="0" borderId="33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left" vertical="center" wrapText="1"/>
    </xf>
    <xf numFmtId="1" fontId="1" fillId="0" borderId="27" xfId="0" applyNumberFormat="1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27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right" vertical="center"/>
    </xf>
    <xf numFmtId="1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vertical="center"/>
    </xf>
    <xf numFmtId="0" fontId="2" fillId="13" borderId="1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3" fillId="36" borderId="27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0" fontId="1" fillId="32" borderId="20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0" fontId="2" fillId="36" borderId="19" xfId="0" applyFont="1" applyFill="1" applyBorder="1" applyAlignment="1">
      <alignment horizontal="right" vertical="center" wrapText="1"/>
    </xf>
    <xf numFmtId="0" fontId="5" fillId="36" borderId="23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right" vertical="center"/>
    </xf>
    <xf numFmtId="0" fontId="3" fillId="36" borderId="36" xfId="0" applyNumberFormat="1" applyFont="1" applyFill="1" applyBorder="1" applyAlignment="1">
      <alignment horizontal="center" vertical="center"/>
    </xf>
    <xf numFmtId="0" fontId="3" fillId="36" borderId="15" xfId="0" applyNumberFormat="1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 wrapText="1"/>
    </xf>
    <xf numFmtId="0" fontId="3" fillId="34" borderId="36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righ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right" vertical="center" wrapText="1"/>
    </xf>
    <xf numFmtId="49" fontId="2" fillId="34" borderId="33" xfId="0" applyNumberFormat="1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36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42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horizontal="center" vertical="center" wrapText="1"/>
    </xf>
    <xf numFmtId="1" fontId="1" fillId="36" borderId="43" xfId="0" applyNumberFormat="1" applyFont="1" applyFill="1" applyBorder="1" applyAlignment="1">
      <alignment horizontal="center" vertical="center" wrapText="1"/>
    </xf>
    <xf numFmtId="1" fontId="1" fillId="34" borderId="43" xfId="0" applyNumberFormat="1" applyFont="1" applyFill="1" applyBorder="1" applyAlignment="1">
      <alignment horizontal="center" vertical="center" wrapText="1"/>
    </xf>
    <xf numFmtId="1" fontId="1" fillId="34" borderId="43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right" vertical="center" wrapText="1"/>
    </xf>
    <xf numFmtId="0" fontId="1" fillId="32" borderId="28" xfId="0" applyFont="1" applyFill="1" applyBorder="1" applyAlignment="1">
      <alignment horizontal="right" vertical="center" wrapText="1"/>
    </xf>
    <xf numFmtId="0" fontId="1" fillId="32" borderId="43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vertical="center"/>
    </xf>
    <xf numFmtId="0" fontId="2" fillId="36" borderId="27" xfId="0" applyFont="1" applyFill="1" applyBorder="1" applyAlignment="1">
      <alignment vertical="center"/>
    </xf>
    <xf numFmtId="0" fontId="1" fillId="32" borderId="27" xfId="0" applyFont="1" applyFill="1" applyBorder="1" applyAlignment="1">
      <alignment vertical="center"/>
    </xf>
    <xf numFmtId="0" fontId="1" fillId="36" borderId="27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wrapText="1"/>
    </xf>
    <xf numFmtId="49" fontId="2" fillId="34" borderId="45" xfId="0" applyNumberFormat="1" applyFont="1" applyFill="1" applyBorder="1" applyAlignment="1">
      <alignment horizontal="center" vertical="center" wrapText="1"/>
    </xf>
    <xf numFmtId="49" fontId="2" fillId="34" borderId="3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27" xfId="0" applyNumberFormat="1" applyFont="1" applyFill="1" applyBorder="1" applyAlignment="1">
      <alignment vertical="center" wrapText="1"/>
    </xf>
    <xf numFmtId="49" fontId="2" fillId="34" borderId="27" xfId="0" applyNumberFormat="1" applyFont="1" applyFill="1" applyBorder="1" applyAlignment="1">
      <alignment vertical="center" wrapText="1"/>
    </xf>
    <xf numFmtId="49" fontId="2" fillId="34" borderId="27" xfId="0" applyNumberFormat="1" applyFont="1" applyFill="1" applyBorder="1" applyAlignment="1">
      <alignment horizontal="left" vertical="center" wrapText="1"/>
    </xf>
    <xf numFmtId="49" fontId="2" fillId="34" borderId="46" xfId="0" applyNumberFormat="1" applyFont="1" applyFill="1" applyBorder="1" applyAlignment="1">
      <alignment horizontal="left" vertical="center" wrapText="1"/>
    </xf>
    <xf numFmtId="49" fontId="2" fillId="34" borderId="27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vertical="center" wrapText="1"/>
    </xf>
    <xf numFmtId="49" fontId="2" fillId="0" borderId="47" xfId="0" applyNumberFormat="1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43" fillId="0" borderId="11" xfId="0" applyFont="1" applyBorder="1" applyAlignment="1">
      <alignment horizontal="right"/>
    </xf>
    <xf numFmtId="0" fontId="43" fillId="0" borderId="41" xfId="0" applyFont="1" applyBorder="1" applyAlignment="1">
      <alignment horizontal="right"/>
    </xf>
    <xf numFmtId="0" fontId="1" fillId="33" borderId="29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43" fillId="0" borderId="24" xfId="0" applyFont="1" applyBorder="1" applyAlignment="1">
      <alignment horizontal="right"/>
    </xf>
    <xf numFmtId="0" fontId="43" fillId="0" borderId="21" xfId="0" applyFont="1" applyBorder="1" applyAlignment="1">
      <alignment horizontal="right"/>
    </xf>
    <xf numFmtId="0" fontId="2" fillId="0" borderId="23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33" xfId="0" applyFont="1" applyFill="1" applyBorder="1" applyAlignment="1">
      <alignment horizontal="right" vertical="center"/>
    </xf>
    <xf numFmtId="1" fontId="1" fillId="0" borderId="15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3" fillId="0" borderId="48" xfId="0" applyFont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43" fillId="0" borderId="49" xfId="0" applyFont="1" applyBorder="1" applyAlignment="1">
      <alignment horizontal="right"/>
    </xf>
    <xf numFmtId="0" fontId="43" fillId="0" borderId="36" xfId="0" applyFont="1" applyBorder="1" applyAlignment="1">
      <alignment horizontal="right"/>
    </xf>
    <xf numFmtId="0" fontId="5" fillId="36" borderId="19" xfId="0" applyFont="1" applyFill="1" applyBorder="1" applyAlignment="1">
      <alignment horizontal="right" vertical="center" wrapText="1"/>
    </xf>
    <xf numFmtId="0" fontId="2" fillId="36" borderId="28" xfId="0" applyFont="1" applyFill="1" applyBorder="1" applyAlignment="1">
      <alignment horizontal="right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right"/>
    </xf>
    <xf numFmtId="0" fontId="2" fillId="37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1" fillId="35" borderId="3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right" vertical="center"/>
    </xf>
    <xf numFmtId="0" fontId="44" fillId="35" borderId="40" xfId="0" applyFont="1" applyFill="1" applyBorder="1" applyAlignment="1">
      <alignment horizontal="right"/>
    </xf>
    <xf numFmtId="0" fontId="3" fillId="0" borderId="42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44" fillId="36" borderId="3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right" vertical="center" wrapText="1"/>
    </xf>
    <xf numFmtId="0" fontId="44" fillId="35" borderId="41" xfId="0" applyFont="1" applyFill="1" applyBorder="1" applyAlignment="1">
      <alignment horizontal="right"/>
    </xf>
    <xf numFmtId="0" fontId="44" fillId="35" borderId="11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right"/>
    </xf>
    <xf numFmtId="0" fontId="44" fillId="35" borderId="24" xfId="0" applyFont="1" applyFill="1" applyBorder="1" applyAlignment="1">
      <alignment horizontal="right" vertical="center"/>
    </xf>
    <xf numFmtId="0" fontId="44" fillId="35" borderId="21" xfId="0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right" vertical="center" wrapText="1"/>
    </xf>
    <xf numFmtId="0" fontId="44" fillId="35" borderId="23" xfId="0" applyFont="1" applyFill="1" applyBorder="1" applyAlignment="1">
      <alignment horizontal="right" vertical="center"/>
    </xf>
    <xf numFmtId="0" fontId="44" fillId="35" borderId="13" xfId="0" applyFont="1" applyFill="1" applyBorder="1" applyAlignment="1">
      <alignment horizontal="right"/>
    </xf>
    <xf numFmtId="0" fontId="44" fillId="35" borderId="33" xfId="0" applyFont="1" applyFill="1" applyBorder="1" applyAlignment="1">
      <alignment horizontal="right"/>
    </xf>
    <xf numFmtId="0" fontId="44" fillId="35" borderId="24" xfId="0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36" borderId="3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2" xfId="0" applyFont="1" applyFill="1" applyBorder="1" applyAlignment="1">
      <alignment horizontal="right"/>
    </xf>
    <xf numFmtId="0" fontId="1" fillId="33" borderId="53" xfId="0" applyFont="1" applyFill="1" applyBorder="1" applyAlignment="1">
      <alignment/>
    </xf>
    <xf numFmtId="0" fontId="1" fillId="33" borderId="53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 vertical="center"/>
    </xf>
    <xf numFmtId="0" fontId="44" fillId="35" borderId="52" xfId="0" applyFont="1" applyFill="1" applyBorder="1" applyAlignment="1">
      <alignment horizontal="right"/>
    </xf>
    <xf numFmtId="0" fontId="3" fillId="0" borderId="41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/>
    </xf>
    <xf numFmtId="0" fontId="44" fillId="35" borderId="33" xfId="0" applyFont="1" applyFill="1" applyBorder="1" applyAlignment="1">
      <alignment horizontal="right" vertical="center"/>
    </xf>
    <xf numFmtId="49" fontId="2" fillId="34" borderId="46" xfId="0" applyNumberFormat="1" applyFont="1" applyFill="1" applyBorder="1" applyAlignment="1">
      <alignment vertical="center" wrapText="1"/>
    </xf>
    <xf numFmtId="49" fontId="2" fillId="34" borderId="47" xfId="0" applyNumberFormat="1" applyFont="1" applyFill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0" fontId="2" fillId="13" borderId="31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right" vertical="center"/>
    </xf>
    <xf numFmtId="0" fontId="44" fillId="35" borderId="52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 wrapText="1"/>
    </xf>
    <xf numFmtId="0" fontId="5" fillId="36" borderId="41" xfId="0" applyFont="1" applyFill="1" applyBorder="1" applyAlignment="1">
      <alignment horizontal="right" vertical="center"/>
    </xf>
    <xf numFmtId="0" fontId="44" fillId="35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right" vertical="center"/>
    </xf>
    <xf numFmtId="0" fontId="2" fillId="33" borderId="40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 wrapText="1"/>
    </xf>
    <xf numFmtId="0" fontId="43" fillId="0" borderId="55" xfId="0" applyFont="1" applyBorder="1" applyAlignment="1">
      <alignment horizontal="right"/>
    </xf>
    <xf numFmtId="1" fontId="1" fillId="0" borderId="42" xfId="0" applyNumberFormat="1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1" fontId="1" fillId="35" borderId="43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Fill="1" applyBorder="1" applyAlignment="1">
      <alignment horizontal="center" vertical="center" wrapText="1"/>
    </xf>
    <xf numFmtId="1" fontId="1" fillId="34" borderId="33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right"/>
    </xf>
    <xf numFmtId="0" fontId="2" fillId="36" borderId="28" xfId="0" applyFont="1" applyFill="1" applyBorder="1" applyAlignment="1">
      <alignment horizontal="center" vertical="center" wrapText="1"/>
    </xf>
    <xf numFmtId="1" fontId="1" fillId="36" borderId="42" xfId="0" applyNumberFormat="1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vertical="center"/>
    </xf>
    <xf numFmtId="0" fontId="2" fillId="36" borderId="4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3" fillId="36" borderId="0" xfId="0" applyNumberFormat="1" applyFont="1" applyFill="1" applyBorder="1" applyAlignment="1">
      <alignment horizontal="center" vertical="center"/>
    </xf>
    <xf numFmtId="0" fontId="3" fillId="36" borderId="46" xfId="0" applyNumberFormat="1" applyFont="1" applyFill="1" applyBorder="1" applyAlignment="1">
      <alignment horizontal="center" vertical="center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4" fillId="0" borderId="0" xfId="6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4" fillId="0" borderId="0" xfId="6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zoomScale="120" zoomScaleNormal="120" zoomScalePageLayoutView="0" workbookViewId="0" topLeftCell="A1">
      <selection activeCell="Q83" sqref="Q83"/>
    </sheetView>
  </sheetViews>
  <sheetFormatPr defaultColWidth="9.00390625" defaultRowHeight="12.75"/>
  <cols>
    <col min="1" max="1" width="6.25390625" style="1" customWidth="1"/>
    <col min="2" max="2" width="21.75390625" style="1" customWidth="1"/>
    <col min="3" max="3" width="7.00390625" style="15" customWidth="1"/>
    <col min="4" max="5" width="5.625" style="15" customWidth="1"/>
    <col min="6" max="6" width="5.75390625" style="1" customWidth="1"/>
    <col min="7" max="8" width="5.625" style="15" customWidth="1"/>
    <col min="9" max="9" width="5.75390625" style="1" customWidth="1"/>
    <col min="10" max="10" width="5.625" style="15" customWidth="1"/>
    <col min="11" max="11" width="5.75390625" style="1" customWidth="1"/>
    <col min="12" max="12" width="5.625" style="15" customWidth="1"/>
    <col min="13" max="13" width="5.75390625" style="1" customWidth="1"/>
    <col min="14" max="14" width="5.625" style="1" customWidth="1"/>
    <col min="15" max="15" width="5.75390625" style="1" customWidth="1"/>
    <col min="16" max="16" width="9.75390625" style="15" hidden="1" customWidth="1"/>
    <col min="17" max="17" width="10.75390625" style="15" customWidth="1"/>
    <col min="18" max="16384" width="9.125" style="1" customWidth="1"/>
  </cols>
  <sheetData>
    <row r="1" spans="1:17" s="16" customFormat="1" ht="19.5" customHeight="1" thickBot="1">
      <c r="A1" s="377" t="s">
        <v>232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</row>
    <row r="2" spans="1:16" ht="39" customHeight="1" thickBot="1">
      <c r="A2" s="5"/>
      <c r="B2" s="4"/>
      <c r="C2" s="17"/>
      <c r="D2" s="380" t="s">
        <v>157</v>
      </c>
      <c r="E2" s="381"/>
      <c r="F2" s="382"/>
      <c r="G2" s="380" t="s">
        <v>158</v>
      </c>
      <c r="H2" s="381"/>
      <c r="I2" s="383"/>
      <c r="J2" s="384" t="s">
        <v>162</v>
      </c>
      <c r="K2" s="385"/>
      <c r="L2" s="386" t="s">
        <v>161</v>
      </c>
      <c r="M2" s="387"/>
      <c r="N2" s="388" t="s">
        <v>233</v>
      </c>
      <c r="O2" s="389"/>
      <c r="P2" s="43"/>
    </row>
    <row r="3" spans="1:17" s="15" customFormat="1" ht="39" thickBot="1">
      <c r="A3" s="11" t="s">
        <v>5</v>
      </c>
      <c r="B3" s="41" t="s">
        <v>6</v>
      </c>
      <c r="C3" s="105" t="s">
        <v>86</v>
      </c>
      <c r="D3" s="12" t="s">
        <v>82</v>
      </c>
      <c r="E3" s="13" t="s">
        <v>84</v>
      </c>
      <c r="F3" s="19" t="s">
        <v>8</v>
      </c>
      <c r="G3" s="12" t="s">
        <v>82</v>
      </c>
      <c r="H3" s="13" t="s">
        <v>84</v>
      </c>
      <c r="I3" s="44" t="s">
        <v>8</v>
      </c>
      <c r="J3" s="12" t="s">
        <v>7</v>
      </c>
      <c r="K3" s="19" t="s">
        <v>8</v>
      </c>
      <c r="L3" s="13" t="s">
        <v>7</v>
      </c>
      <c r="M3" s="19" t="s">
        <v>8</v>
      </c>
      <c r="N3" s="12" t="s">
        <v>7</v>
      </c>
      <c r="O3" s="19" t="s">
        <v>8</v>
      </c>
      <c r="P3" s="73" t="s">
        <v>0</v>
      </c>
      <c r="Q3" s="207" t="s">
        <v>215</v>
      </c>
    </row>
    <row r="4" spans="1:17" s="110" customFormat="1" ht="13.5" customHeight="1">
      <c r="A4" s="117">
        <v>1</v>
      </c>
      <c r="B4" s="118" t="s">
        <v>79</v>
      </c>
      <c r="C4" s="128">
        <v>1981</v>
      </c>
      <c r="D4" s="120">
        <v>13</v>
      </c>
      <c r="E4" s="235">
        <v>3</v>
      </c>
      <c r="F4" s="236">
        <v>50</v>
      </c>
      <c r="G4" s="120">
        <v>2</v>
      </c>
      <c r="H4" s="107">
        <v>1</v>
      </c>
      <c r="I4" s="237">
        <v>60</v>
      </c>
      <c r="J4" s="108">
        <v>1</v>
      </c>
      <c r="K4" s="109">
        <v>60</v>
      </c>
      <c r="L4" s="108">
        <v>1</v>
      </c>
      <c r="M4" s="109">
        <v>60</v>
      </c>
      <c r="N4" s="108">
        <v>1</v>
      </c>
      <c r="O4" s="109">
        <v>60</v>
      </c>
      <c r="P4" s="154">
        <f aca="true" t="shared" si="0" ref="P4:P35">F4+I4+K4+M4+O4</f>
        <v>290</v>
      </c>
      <c r="Q4" s="10">
        <f aca="true" t="shared" si="1" ref="Q4:Q35">P4-MIN(F4,I4,K4,M4,O4)</f>
        <v>240</v>
      </c>
    </row>
    <row r="5" spans="1:17" s="110" customFormat="1" ht="12.75" customHeight="1">
      <c r="A5" s="119">
        <f aca="true" t="shared" si="2" ref="A5:A68">A4+1</f>
        <v>2</v>
      </c>
      <c r="B5" s="83" t="s">
        <v>76</v>
      </c>
      <c r="C5" s="129">
        <v>1993</v>
      </c>
      <c r="D5" s="120">
        <v>8</v>
      </c>
      <c r="E5" s="238">
        <v>2</v>
      </c>
      <c r="F5" s="115">
        <v>55</v>
      </c>
      <c r="G5" s="120">
        <v>9</v>
      </c>
      <c r="H5" s="114">
        <v>2</v>
      </c>
      <c r="I5" s="112">
        <v>55</v>
      </c>
      <c r="J5" s="113">
        <v>2</v>
      </c>
      <c r="K5" s="116">
        <v>55</v>
      </c>
      <c r="L5" s="113">
        <v>3</v>
      </c>
      <c r="M5" s="116">
        <v>50</v>
      </c>
      <c r="N5" s="48">
        <v>8</v>
      </c>
      <c r="O5" s="71">
        <v>38</v>
      </c>
      <c r="P5" s="91">
        <f t="shared" si="0"/>
        <v>253</v>
      </c>
      <c r="Q5" s="45">
        <f t="shared" si="1"/>
        <v>215</v>
      </c>
    </row>
    <row r="6" spans="1:17" s="110" customFormat="1" ht="12.75" customHeight="1">
      <c r="A6" s="119">
        <f t="shared" si="2"/>
        <v>3</v>
      </c>
      <c r="B6" s="83" t="s">
        <v>77</v>
      </c>
      <c r="C6" s="129">
        <v>1991</v>
      </c>
      <c r="D6" s="120">
        <v>4</v>
      </c>
      <c r="E6" s="238">
        <v>1</v>
      </c>
      <c r="F6" s="115">
        <v>60</v>
      </c>
      <c r="G6" s="120">
        <v>12</v>
      </c>
      <c r="H6" s="114">
        <v>3</v>
      </c>
      <c r="I6" s="112">
        <v>50</v>
      </c>
      <c r="J6" s="113">
        <v>3</v>
      </c>
      <c r="K6" s="116">
        <v>50</v>
      </c>
      <c r="L6" s="48">
        <v>5</v>
      </c>
      <c r="M6" s="71">
        <v>44</v>
      </c>
      <c r="N6" s="48">
        <v>4</v>
      </c>
      <c r="O6" s="71">
        <v>46</v>
      </c>
      <c r="P6" s="91">
        <f t="shared" si="0"/>
        <v>250</v>
      </c>
      <c r="Q6" s="45">
        <f t="shared" si="1"/>
        <v>206</v>
      </c>
    </row>
    <row r="7" spans="1:17" s="110" customFormat="1" ht="12.75" customHeight="1">
      <c r="A7" s="14">
        <f>A6+1</f>
        <v>4</v>
      </c>
      <c r="B7" s="83" t="s">
        <v>78</v>
      </c>
      <c r="C7" s="129">
        <v>1985</v>
      </c>
      <c r="D7" s="133">
        <v>14</v>
      </c>
      <c r="E7" s="111">
        <v>4</v>
      </c>
      <c r="F7" s="115">
        <v>46</v>
      </c>
      <c r="G7" s="120">
        <v>16</v>
      </c>
      <c r="H7" s="111">
        <v>4</v>
      </c>
      <c r="I7" s="112">
        <v>46</v>
      </c>
      <c r="J7" s="113">
        <v>4</v>
      </c>
      <c r="K7" s="116">
        <v>46</v>
      </c>
      <c r="L7" s="113">
        <v>2</v>
      </c>
      <c r="M7" s="116">
        <v>55</v>
      </c>
      <c r="N7" s="48">
        <v>38</v>
      </c>
      <c r="O7" s="71">
        <v>2</v>
      </c>
      <c r="P7" s="91">
        <f t="shared" si="0"/>
        <v>195</v>
      </c>
      <c r="Q7" s="45">
        <f t="shared" si="1"/>
        <v>193</v>
      </c>
    </row>
    <row r="8" spans="1:17" s="110" customFormat="1" ht="12.75" customHeight="1">
      <c r="A8" s="14">
        <f>A7+1</f>
        <v>5</v>
      </c>
      <c r="B8" s="83" t="s">
        <v>75</v>
      </c>
      <c r="C8" s="129">
        <v>1987</v>
      </c>
      <c r="D8" s="120">
        <v>19</v>
      </c>
      <c r="E8" s="238">
        <v>6</v>
      </c>
      <c r="F8" s="115">
        <v>42</v>
      </c>
      <c r="G8" s="120">
        <v>24</v>
      </c>
      <c r="H8" s="114">
        <v>6</v>
      </c>
      <c r="I8" s="112">
        <v>42</v>
      </c>
      <c r="J8" s="48">
        <v>5</v>
      </c>
      <c r="K8" s="71">
        <v>44</v>
      </c>
      <c r="L8" s="113">
        <v>4</v>
      </c>
      <c r="M8" s="116">
        <v>46</v>
      </c>
      <c r="N8" s="48">
        <v>7</v>
      </c>
      <c r="O8" s="71">
        <v>40</v>
      </c>
      <c r="P8" s="91">
        <f t="shared" si="0"/>
        <v>214</v>
      </c>
      <c r="Q8" s="45">
        <f t="shared" si="1"/>
        <v>174</v>
      </c>
    </row>
    <row r="9" spans="1:17" s="110" customFormat="1" ht="12.75" customHeight="1">
      <c r="A9" s="14">
        <f>A8+1</f>
        <v>6</v>
      </c>
      <c r="B9" s="83" t="s">
        <v>125</v>
      </c>
      <c r="C9" s="129">
        <v>1985</v>
      </c>
      <c r="D9" s="120">
        <v>25</v>
      </c>
      <c r="E9" s="7">
        <v>7</v>
      </c>
      <c r="F9" s="34">
        <v>40</v>
      </c>
      <c r="G9" s="120">
        <v>22</v>
      </c>
      <c r="H9" s="114">
        <v>5</v>
      </c>
      <c r="I9" s="112">
        <v>44</v>
      </c>
      <c r="J9" s="48">
        <v>6</v>
      </c>
      <c r="K9" s="71">
        <v>42</v>
      </c>
      <c r="L9" s="28">
        <v>12</v>
      </c>
      <c r="M9" s="68">
        <v>31</v>
      </c>
      <c r="N9" s="48">
        <v>5</v>
      </c>
      <c r="O9" s="71">
        <v>44</v>
      </c>
      <c r="P9" s="91">
        <f t="shared" si="0"/>
        <v>201</v>
      </c>
      <c r="Q9" s="45">
        <f t="shared" si="1"/>
        <v>170</v>
      </c>
    </row>
    <row r="10" spans="1:17" s="110" customFormat="1" ht="12.75" customHeight="1">
      <c r="A10" s="14">
        <f t="shared" si="2"/>
        <v>7</v>
      </c>
      <c r="B10" s="83" t="s">
        <v>68</v>
      </c>
      <c r="C10" s="129">
        <v>1995</v>
      </c>
      <c r="D10" s="102">
        <v>1</v>
      </c>
      <c r="E10" s="7">
        <v>5</v>
      </c>
      <c r="F10" s="34">
        <v>44</v>
      </c>
      <c r="G10" s="123">
        <v>19</v>
      </c>
      <c r="H10" s="47">
        <v>10</v>
      </c>
      <c r="I10" s="86">
        <v>34</v>
      </c>
      <c r="J10" s="28">
        <v>11</v>
      </c>
      <c r="K10" s="68">
        <v>32</v>
      </c>
      <c r="L10" s="28">
        <v>11</v>
      </c>
      <c r="M10" s="68">
        <v>32</v>
      </c>
      <c r="N10" s="48">
        <v>21</v>
      </c>
      <c r="O10" s="71">
        <v>22</v>
      </c>
      <c r="P10" s="91">
        <f t="shared" si="0"/>
        <v>164</v>
      </c>
      <c r="Q10" s="45">
        <f t="shared" si="1"/>
        <v>142</v>
      </c>
    </row>
    <row r="11" spans="1:17" s="110" customFormat="1" ht="12.75" customHeight="1">
      <c r="A11" s="14">
        <f t="shared" si="2"/>
        <v>8</v>
      </c>
      <c r="B11" s="83" t="s">
        <v>58</v>
      </c>
      <c r="C11" s="129">
        <v>1997</v>
      </c>
      <c r="D11" s="102">
        <v>17</v>
      </c>
      <c r="E11" s="46">
        <v>9</v>
      </c>
      <c r="F11" s="84">
        <v>36</v>
      </c>
      <c r="G11" s="102">
        <v>14</v>
      </c>
      <c r="H11" s="47">
        <v>8</v>
      </c>
      <c r="I11" s="86">
        <v>38</v>
      </c>
      <c r="J11" s="28">
        <v>24</v>
      </c>
      <c r="K11" s="68">
        <v>17</v>
      </c>
      <c r="L11" s="48">
        <v>16</v>
      </c>
      <c r="M11" s="68">
        <v>27</v>
      </c>
      <c r="N11" s="48">
        <v>12</v>
      </c>
      <c r="O11" s="71">
        <v>31</v>
      </c>
      <c r="P11" s="91">
        <f t="shared" si="0"/>
        <v>149</v>
      </c>
      <c r="Q11" s="45">
        <f t="shared" si="1"/>
        <v>132</v>
      </c>
    </row>
    <row r="12" spans="1:17" s="110" customFormat="1" ht="12.75" customHeight="1">
      <c r="A12" s="14">
        <f t="shared" si="2"/>
        <v>9</v>
      </c>
      <c r="B12" s="83" t="s">
        <v>74</v>
      </c>
      <c r="C12" s="129">
        <v>1989</v>
      </c>
      <c r="D12" s="58"/>
      <c r="E12" s="124"/>
      <c r="F12" s="104">
        <v>0</v>
      </c>
      <c r="G12" s="58"/>
      <c r="H12" s="56"/>
      <c r="I12" s="239">
        <v>0</v>
      </c>
      <c r="J12" s="113">
        <v>7</v>
      </c>
      <c r="K12" s="68">
        <v>40</v>
      </c>
      <c r="L12" s="113">
        <v>9</v>
      </c>
      <c r="M12" s="80">
        <v>36</v>
      </c>
      <c r="N12" s="113">
        <v>3</v>
      </c>
      <c r="O12" s="68">
        <v>50</v>
      </c>
      <c r="P12" s="91">
        <f t="shared" si="0"/>
        <v>126</v>
      </c>
      <c r="Q12" s="45">
        <f t="shared" si="1"/>
        <v>126</v>
      </c>
    </row>
    <row r="13" spans="1:17" ht="12.75" customHeight="1">
      <c r="A13" s="14">
        <f t="shared" si="2"/>
        <v>10</v>
      </c>
      <c r="B13" s="83" t="s">
        <v>72</v>
      </c>
      <c r="C13" s="129">
        <v>1995</v>
      </c>
      <c r="D13" s="102">
        <v>34</v>
      </c>
      <c r="E13" s="46">
        <v>15</v>
      </c>
      <c r="F13" s="34">
        <v>28</v>
      </c>
      <c r="G13" s="102">
        <v>9</v>
      </c>
      <c r="H13" s="47">
        <v>7</v>
      </c>
      <c r="I13" s="86">
        <v>40</v>
      </c>
      <c r="J13" s="113">
        <v>13</v>
      </c>
      <c r="K13" s="68">
        <v>30</v>
      </c>
      <c r="L13" s="48">
        <v>22</v>
      </c>
      <c r="M13" s="68">
        <v>21</v>
      </c>
      <c r="N13" s="48">
        <v>26</v>
      </c>
      <c r="O13" s="71">
        <v>13</v>
      </c>
      <c r="P13" s="91">
        <f t="shared" si="0"/>
        <v>132</v>
      </c>
      <c r="Q13" s="45">
        <f t="shared" si="1"/>
        <v>119</v>
      </c>
    </row>
    <row r="14" spans="1:17" ht="12.75" customHeight="1">
      <c r="A14" s="14">
        <f t="shared" si="2"/>
        <v>11</v>
      </c>
      <c r="B14" s="83" t="s">
        <v>73</v>
      </c>
      <c r="C14" s="129">
        <v>1995</v>
      </c>
      <c r="D14" s="102">
        <v>20</v>
      </c>
      <c r="E14" s="46">
        <v>11</v>
      </c>
      <c r="F14" s="34">
        <v>32</v>
      </c>
      <c r="G14" s="102">
        <v>15</v>
      </c>
      <c r="H14" s="47">
        <v>9</v>
      </c>
      <c r="I14" s="86">
        <v>36</v>
      </c>
      <c r="J14" s="48">
        <v>15</v>
      </c>
      <c r="K14" s="68">
        <v>28</v>
      </c>
      <c r="L14" s="48">
        <v>20</v>
      </c>
      <c r="M14" s="68">
        <v>23</v>
      </c>
      <c r="N14" s="48">
        <v>28</v>
      </c>
      <c r="O14" s="71">
        <v>9</v>
      </c>
      <c r="P14" s="91">
        <f t="shared" si="0"/>
        <v>128</v>
      </c>
      <c r="Q14" s="45">
        <f t="shared" si="1"/>
        <v>119</v>
      </c>
    </row>
    <row r="15" spans="1:17" ht="12.75" customHeight="1">
      <c r="A15" s="14">
        <f t="shared" si="2"/>
        <v>12</v>
      </c>
      <c r="B15" s="121" t="s">
        <v>159</v>
      </c>
      <c r="C15" s="130">
        <v>1995</v>
      </c>
      <c r="D15" s="102">
        <v>16</v>
      </c>
      <c r="E15" s="46">
        <v>8</v>
      </c>
      <c r="F15" s="34">
        <v>38</v>
      </c>
      <c r="G15" s="102">
        <v>20</v>
      </c>
      <c r="H15" s="47">
        <v>11</v>
      </c>
      <c r="I15" s="86">
        <v>32</v>
      </c>
      <c r="J15" s="48">
        <v>22</v>
      </c>
      <c r="K15" s="68">
        <v>21</v>
      </c>
      <c r="L15" s="48">
        <v>15</v>
      </c>
      <c r="M15" s="68">
        <v>28</v>
      </c>
      <c r="N15" s="48">
        <v>36</v>
      </c>
      <c r="O15" s="71">
        <v>2</v>
      </c>
      <c r="P15" s="91">
        <f t="shared" si="0"/>
        <v>121</v>
      </c>
      <c r="Q15" s="45">
        <f t="shared" si="1"/>
        <v>119</v>
      </c>
    </row>
    <row r="16" spans="1:17" ht="12.75" customHeight="1">
      <c r="A16" s="14">
        <f t="shared" si="2"/>
        <v>13</v>
      </c>
      <c r="B16" s="83" t="s">
        <v>62</v>
      </c>
      <c r="C16" s="129">
        <v>1995</v>
      </c>
      <c r="D16" s="102">
        <v>18</v>
      </c>
      <c r="E16" s="46">
        <v>10</v>
      </c>
      <c r="F16" s="84">
        <v>34</v>
      </c>
      <c r="G16" s="102">
        <v>21</v>
      </c>
      <c r="H16" s="47">
        <v>12</v>
      </c>
      <c r="I16" s="86">
        <v>31</v>
      </c>
      <c r="J16" s="48">
        <v>17</v>
      </c>
      <c r="K16" s="68">
        <v>26</v>
      </c>
      <c r="L16" s="48">
        <v>17</v>
      </c>
      <c r="M16" s="68">
        <v>26</v>
      </c>
      <c r="N16" s="48">
        <v>16</v>
      </c>
      <c r="O16" s="71">
        <v>27</v>
      </c>
      <c r="P16" s="91">
        <f t="shared" si="0"/>
        <v>144</v>
      </c>
      <c r="Q16" s="45">
        <f t="shared" si="1"/>
        <v>118</v>
      </c>
    </row>
    <row r="17" spans="1:17" ht="12.75" customHeight="1">
      <c r="A17" s="14">
        <f t="shared" si="2"/>
        <v>14</v>
      </c>
      <c r="B17" s="83" t="s">
        <v>99</v>
      </c>
      <c r="C17" s="129">
        <v>1991</v>
      </c>
      <c r="D17" s="58"/>
      <c r="E17" s="124"/>
      <c r="F17" s="104">
        <v>0</v>
      </c>
      <c r="G17" s="58"/>
      <c r="H17" s="56"/>
      <c r="I17" s="239">
        <v>0</v>
      </c>
      <c r="J17" s="48">
        <v>8</v>
      </c>
      <c r="K17" s="68">
        <v>38</v>
      </c>
      <c r="L17" s="48">
        <v>6</v>
      </c>
      <c r="M17" s="71">
        <v>42</v>
      </c>
      <c r="N17" s="48">
        <v>11</v>
      </c>
      <c r="O17" s="71">
        <v>32</v>
      </c>
      <c r="P17" s="91">
        <f t="shared" si="0"/>
        <v>112</v>
      </c>
      <c r="Q17" s="45">
        <f t="shared" si="1"/>
        <v>112</v>
      </c>
    </row>
    <row r="18" spans="1:17" ht="12.75" customHeight="1">
      <c r="A18" s="14">
        <f t="shared" si="2"/>
        <v>15</v>
      </c>
      <c r="B18" s="83" t="s">
        <v>61</v>
      </c>
      <c r="C18" s="129">
        <v>1994</v>
      </c>
      <c r="D18" s="58"/>
      <c r="E18" s="124"/>
      <c r="F18" s="104">
        <v>0</v>
      </c>
      <c r="G18" s="58"/>
      <c r="H18" s="56"/>
      <c r="I18" s="239">
        <v>0</v>
      </c>
      <c r="J18" s="113">
        <v>25</v>
      </c>
      <c r="K18" s="68">
        <v>15</v>
      </c>
      <c r="L18" s="113">
        <v>7</v>
      </c>
      <c r="M18" s="68">
        <v>40</v>
      </c>
      <c r="N18" s="113">
        <v>2</v>
      </c>
      <c r="O18" s="68">
        <v>55</v>
      </c>
      <c r="P18" s="91">
        <f t="shared" si="0"/>
        <v>110</v>
      </c>
      <c r="Q18" s="45">
        <f t="shared" si="1"/>
        <v>110</v>
      </c>
    </row>
    <row r="19" spans="1:17" ht="12.75" customHeight="1">
      <c r="A19" s="14">
        <f t="shared" si="2"/>
        <v>16</v>
      </c>
      <c r="B19" s="83" t="s">
        <v>32</v>
      </c>
      <c r="C19" s="129">
        <v>1995</v>
      </c>
      <c r="D19" s="58"/>
      <c r="E19" s="124"/>
      <c r="F19" s="104">
        <v>0</v>
      </c>
      <c r="G19" s="58"/>
      <c r="H19" s="56"/>
      <c r="I19" s="239">
        <v>0</v>
      </c>
      <c r="J19" s="28">
        <v>12</v>
      </c>
      <c r="K19" s="68">
        <v>31</v>
      </c>
      <c r="L19" s="113">
        <v>13</v>
      </c>
      <c r="M19" s="68">
        <v>30</v>
      </c>
      <c r="N19" s="48">
        <v>6</v>
      </c>
      <c r="O19" s="71">
        <v>42</v>
      </c>
      <c r="P19" s="91">
        <f t="shared" si="0"/>
        <v>103</v>
      </c>
      <c r="Q19" s="45">
        <f t="shared" si="1"/>
        <v>103</v>
      </c>
    </row>
    <row r="20" spans="1:17" ht="12.75" customHeight="1">
      <c r="A20" s="14">
        <f t="shared" si="2"/>
        <v>17</v>
      </c>
      <c r="B20" s="83" t="s">
        <v>64</v>
      </c>
      <c r="C20" s="129">
        <v>1995</v>
      </c>
      <c r="D20" s="58"/>
      <c r="E20" s="124"/>
      <c r="F20" s="104">
        <v>0</v>
      </c>
      <c r="G20" s="58"/>
      <c r="H20" s="56"/>
      <c r="I20" s="239">
        <v>0</v>
      </c>
      <c r="J20" s="48">
        <v>18</v>
      </c>
      <c r="K20" s="68">
        <v>25</v>
      </c>
      <c r="L20" s="48">
        <v>8</v>
      </c>
      <c r="M20" s="68">
        <v>38</v>
      </c>
      <c r="N20" s="48">
        <v>9</v>
      </c>
      <c r="O20" s="71">
        <v>36</v>
      </c>
      <c r="P20" s="91">
        <f t="shared" si="0"/>
        <v>99</v>
      </c>
      <c r="Q20" s="45">
        <f t="shared" si="1"/>
        <v>99</v>
      </c>
    </row>
    <row r="21" spans="1:17" ht="12.75" customHeight="1">
      <c r="A21" s="14">
        <f t="shared" si="2"/>
        <v>18</v>
      </c>
      <c r="B21" s="83" t="s">
        <v>69</v>
      </c>
      <c r="C21" s="129">
        <v>1995</v>
      </c>
      <c r="D21" s="58"/>
      <c r="E21" s="124"/>
      <c r="F21" s="104">
        <v>0</v>
      </c>
      <c r="G21" s="58"/>
      <c r="H21" s="124"/>
      <c r="I21" s="239">
        <v>0</v>
      </c>
      <c r="J21" s="48">
        <v>10</v>
      </c>
      <c r="K21" s="68">
        <v>34</v>
      </c>
      <c r="L21" s="48">
        <v>14</v>
      </c>
      <c r="M21" s="68">
        <v>29</v>
      </c>
      <c r="N21" s="48">
        <v>10</v>
      </c>
      <c r="O21" s="71">
        <v>34</v>
      </c>
      <c r="P21" s="91">
        <f t="shared" si="0"/>
        <v>97</v>
      </c>
      <c r="Q21" s="45">
        <f t="shared" si="1"/>
        <v>97</v>
      </c>
    </row>
    <row r="22" spans="1:17" ht="12.75" customHeight="1">
      <c r="A22" s="14">
        <f t="shared" si="2"/>
        <v>19</v>
      </c>
      <c r="B22" s="83" t="s">
        <v>66</v>
      </c>
      <c r="C22" s="129">
        <v>1996</v>
      </c>
      <c r="D22" s="58"/>
      <c r="E22" s="124"/>
      <c r="F22" s="104">
        <v>0</v>
      </c>
      <c r="G22" s="58"/>
      <c r="H22" s="56"/>
      <c r="I22" s="239">
        <v>0</v>
      </c>
      <c r="J22" s="48">
        <v>16</v>
      </c>
      <c r="K22" s="68">
        <v>27</v>
      </c>
      <c r="L22" s="48">
        <v>10</v>
      </c>
      <c r="M22" s="68">
        <v>34</v>
      </c>
      <c r="N22" s="48">
        <v>17</v>
      </c>
      <c r="O22" s="71">
        <v>26</v>
      </c>
      <c r="P22" s="91">
        <f t="shared" si="0"/>
        <v>87</v>
      </c>
      <c r="Q22" s="45">
        <f t="shared" si="1"/>
        <v>87</v>
      </c>
    </row>
    <row r="23" spans="1:17" ht="12.75" customHeight="1">
      <c r="A23" s="14">
        <f t="shared" si="2"/>
        <v>20</v>
      </c>
      <c r="B23" s="83" t="s">
        <v>60</v>
      </c>
      <c r="C23" s="129">
        <v>1996</v>
      </c>
      <c r="D23" s="102">
        <v>30</v>
      </c>
      <c r="E23" s="46">
        <v>14</v>
      </c>
      <c r="F23" s="84">
        <v>29</v>
      </c>
      <c r="G23" s="102">
        <v>34</v>
      </c>
      <c r="H23" s="47">
        <v>14</v>
      </c>
      <c r="I23" s="86">
        <v>29</v>
      </c>
      <c r="J23" s="28">
        <v>28</v>
      </c>
      <c r="K23" s="68">
        <v>9</v>
      </c>
      <c r="L23" s="113">
        <v>31</v>
      </c>
      <c r="M23" s="68">
        <v>2</v>
      </c>
      <c r="N23" s="48">
        <v>25</v>
      </c>
      <c r="O23" s="71">
        <v>15</v>
      </c>
      <c r="P23" s="91">
        <f t="shared" si="0"/>
        <v>84</v>
      </c>
      <c r="Q23" s="45">
        <f t="shared" si="1"/>
        <v>82</v>
      </c>
    </row>
    <row r="24" spans="1:17" ht="12.75" customHeight="1">
      <c r="A24" s="14">
        <f t="shared" si="2"/>
        <v>21</v>
      </c>
      <c r="B24" s="83" t="s">
        <v>71</v>
      </c>
      <c r="C24" s="129">
        <v>1995</v>
      </c>
      <c r="D24" s="58"/>
      <c r="E24" s="124"/>
      <c r="F24" s="104">
        <v>0</v>
      </c>
      <c r="G24" s="58"/>
      <c r="H24" s="56"/>
      <c r="I24" s="239">
        <v>0</v>
      </c>
      <c r="J24" s="48">
        <v>20</v>
      </c>
      <c r="K24" s="68">
        <v>23</v>
      </c>
      <c r="L24" s="113">
        <v>19</v>
      </c>
      <c r="M24" s="68">
        <v>24</v>
      </c>
      <c r="N24" s="48">
        <v>18</v>
      </c>
      <c r="O24" s="71">
        <v>25</v>
      </c>
      <c r="P24" s="91">
        <f t="shared" si="0"/>
        <v>72</v>
      </c>
      <c r="Q24" s="45">
        <f t="shared" si="1"/>
        <v>72</v>
      </c>
    </row>
    <row r="25" spans="1:17" ht="12.75" customHeight="1">
      <c r="A25" s="14">
        <f t="shared" si="2"/>
        <v>22</v>
      </c>
      <c r="B25" s="83" t="s">
        <v>85</v>
      </c>
      <c r="C25" s="129">
        <v>1995</v>
      </c>
      <c r="D25" s="58"/>
      <c r="E25" s="124"/>
      <c r="F25" s="104">
        <v>0</v>
      </c>
      <c r="G25" s="58"/>
      <c r="H25" s="56"/>
      <c r="I25" s="239">
        <v>0</v>
      </c>
      <c r="J25" s="48">
        <v>14</v>
      </c>
      <c r="K25" s="68">
        <v>29</v>
      </c>
      <c r="L25" s="113">
        <v>29</v>
      </c>
      <c r="M25" s="68">
        <v>7</v>
      </c>
      <c r="N25" s="48">
        <v>15</v>
      </c>
      <c r="O25" s="71">
        <v>28</v>
      </c>
      <c r="P25" s="91">
        <f t="shared" si="0"/>
        <v>64</v>
      </c>
      <c r="Q25" s="45">
        <f t="shared" si="1"/>
        <v>64</v>
      </c>
    </row>
    <row r="26" spans="1:17" ht="12.75" customHeight="1">
      <c r="A26" s="14">
        <f t="shared" si="2"/>
        <v>23</v>
      </c>
      <c r="B26" s="83" t="s">
        <v>65</v>
      </c>
      <c r="C26" s="129">
        <v>1998</v>
      </c>
      <c r="D26" s="102">
        <v>29</v>
      </c>
      <c r="E26" s="22">
        <v>13</v>
      </c>
      <c r="F26" s="34">
        <v>30</v>
      </c>
      <c r="G26" s="102">
        <v>30</v>
      </c>
      <c r="H26" s="47">
        <v>13</v>
      </c>
      <c r="I26" s="86">
        <v>30</v>
      </c>
      <c r="J26" s="48">
        <v>32</v>
      </c>
      <c r="K26" s="68">
        <v>2</v>
      </c>
      <c r="L26" s="48">
        <v>32</v>
      </c>
      <c r="M26" s="68">
        <v>2</v>
      </c>
      <c r="N26" s="48">
        <v>35</v>
      </c>
      <c r="O26" s="71">
        <v>2</v>
      </c>
      <c r="P26" s="91">
        <f t="shared" si="0"/>
        <v>66</v>
      </c>
      <c r="Q26" s="45">
        <f t="shared" si="1"/>
        <v>64</v>
      </c>
    </row>
    <row r="27" spans="1:17" ht="12.75" customHeight="1">
      <c r="A27" s="14">
        <f t="shared" si="2"/>
        <v>24</v>
      </c>
      <c r="B27" s="83" t="s">
        <v>57</v>
      </c>
      <c r="C27" s="129">
        <v>1998</v>
      </c>
      <c r="D27" s="102">
        <v>28</v>
      </c>
      <c r="E27" s="46">
        <v>12</v>
      </c>
      <c r="F27" s="84">
        <v>31</v>
      </c>
      <c r="G27" s="102">
        <v>35</v>
      </c>
      <c r="H27" s="47">
        <v>15</v>
      </c>
      <c r="I27" s="86">
        <v>28</v>
      </c>
      <c r="J27" s="48">
        <v>47</v>
      </c>
      <c r="K27" s="116">
        <v>0</v>
      </c>
      <c r="L27" s="113">
        <v>38</v>
      </c>
      <c r="M27" s="68">
        <v>2</v>
      </c>
      <c r="N27" s="113">
        <v>42</v>
      </c>
      <c r="O27" s="245">
        <v>0</v>
      </c>
      <c r="P27" s="91">
        <f t="shared" si="0"/>
        <v>61</v>
      </c>
      <c r="Q27" s="45">
        <f t="shared" si="1"/>
        <v>61</v>
      </c>
    </row>
    <row r="28" spans="1:17" ht="12.75" customHeight="1">
      <c r="A28" s="14">
        <f t="shared" si="2"/>
        <v>25</v>
      </c>
      <c r="B28" s="121" t="s">
        <v>101</v>
      </c>
      <c r="C28" s="130">
        <v>1994</v>
      </c>
      <c r="D28" s="58"/>
      <c r="E28" s="124"/>
      <c r="F28" s="104">
        <v>0</v>
      </c>
      <c r="G28" s="58"/>
      <c r="H28" s="56"/>
      <c r="I28" s="239">
        <v>0</v>
      </c>
      <c r="J28" s="113">
        <v>21</v>
      </c>
      <c r="K28" s="68">
        <v>22</v>
      </c>
      <c r="L28" s="28">
        <v>24</v>
      </c>
      <c r="M28" s="68">
        <v>17</v>
      </c>
      <c r="N28" s="48">
        <v>23</v>
      </c>
      <c r="O28" s="71">
        <v>19</v>
      </c>
      <c r="P28" s="91">
        <f t="shared" si="0"/>
        <v>58</v>
      </c>
      <c r="Q28" s="45">
        <f t="shared" si="1"/>
        <v>58</v>
      </c>
    </row>
    <row r="29" spans="1:17" ht="12.75" customHeight="1">
      <c r="A29" s="14">
        <f t="shared" si="2"/>
        <v>26</v>
      </c>
      <c r="B29" s="83" t="s">
        <v>206</v>
      </c>
      <c r="C29" s="129">
        <v>1984</v>
      </c>
      <c r="D29" s="58"/>
      <c r="E29" s="124"/>
      <c r="F29" s="104">
        <v>0</v>
      </c>
      <c r="G29" s="58"/>
      <c r="H29" s="56"/>
      <c r="I29" s="239">
        <v>0</v>
      </c>
      <c r="J29" s="113">
        <v>23</v>
      </c>
      <c r="K29" s="68">
        <v>19</v>
      </c>
      <c r="L29" s="113">
        <v>25</v>
      </c>
      <c r="M29" s="68">
        <v>15</v>
      </c>
      <c r="N29" s="48">
        <v>20</v>
      </c>
      <c r="O29" s="71">
        <v>23</v>
      </c>
      <c r="P29" s="91">
        <f t="shared" si="0"/>
        <v>57</v>
      </c>
      <c r="Q29" s="45">
        <f t="shared" si="1"/>
        <v>57</v>
      </c>
    </row>
    <row r="30" spans="1:17" ht="12.75" customHeight="1">
      <c r="A30" s="14">
        <f t="shared" si="2"/>
        <v>27</v>
      </c>
      <c r="B30" s="121" t="s">
        <v>160</v>
      </c>
      <c r="C30" s="130">
        <v>1992</v>
      </c>
      <c r="D30" s="102">
        <v>35</v>
      </c>
      <c r="E30" s="46">
        <v>16</v>
      </c>
      <c r="F30" s="84">
        <v>27</v>
      </c>
      <c r="G30" s="102">
        <v>36</v>
      </c>
      <c r="H30" s="47">
        <v>16</v>
      </c>
      <c r="I30" s="86">
        <v>27</v>
      </c>
      <c r="J30" s="48">
        <v>37</v>
      </c>
      <c r="K30" s="68">
        <v>2</v>
      </c>
      <c r="L30" s="113">
        <v>44</v>
      </c>
      <c r="M30" s="116">
        <v>0</v>
      </c>
      <c r="N30" s="3">
        <v>53</v>
      </c>
      <c r="O30" s="245">
        <v>0</v>
      </c>
      <c r="P30" s="91">
        <f t="shared" si="0"/>
        <v>56</v>
      </c>
      <c r="Q30" s="45">
        <f t="shared" si="1"/>
        <v>56</v>
      </c>
    </row>
    <row r="31" spans="1:17" ht="12.75" customHeight="1">
      <c r="A31" s="14">
        <f t="shared" si="2"/>
        <v>28</v>
      </c>
      <c r="B31" s="83" t="s">
        <v>67</v>
      </c>
      <c r="C31" s="129">
        <v>1996</v>
      </c>
      <c r="D31" s="58"/>
      <c r="E31" s="124"/>
      <c r="F31" s="104">
        <v>0</v>
      </c>
      <c r="G31" s="58"/>
      <c r="H31" s="56"/>
      <c r="I31" s="239">
        <v>0</v>
      </c>
      <c r="J31" s="113">
        <v>19</v>
      </c>
      <c r="K31" s="68">
        <v>24</v>
      </c>
      <c r="L31" s="113">
        <v>23</v>
      </c>
      <c r="M31" s="68">
        <v>19</v>
      </c>
      <c r="N31" s="48">
        <v>34</v>
      </c>
      <c r="O31" s="71">
        <v>2</v>
      </c>
      <c r="P31" s="91">
        <f t="shared" si="0"/>
        <v>45</v>
      </c>
      <c r="Q31" s="45">
        <f t="shared" si="1"/>
        <v>45</v>
      </c>
    </row>
    <row r="32" spans="1:17" ht="12.75" customHeight="1">
      <c r="A32" s="14">
        <f t="shared" si="2"/>
        <v>29</v>
      </c>
      <c r="B32" s="83" t="s">
        <v>59</v>
      </c>
      <c r="C32" s="129">
        <v>1996</v>
      </c>
      <c r="D32" s="58"/>
      <c r="E32" s="124"/>
      <c r="F32" s="104">
        <v>0</v>
      </c>
      <c r="G32" s="58"/>
      <c r="H32" s="56"/>
      <c r="I32" s="239">
        <v>0</v>
      </c>
      <c r="J32" s="113">
        <v>27</v>
      </c>
      <c r="K32" s="68">
        <v>11</v>
      </c>
      <c r="L32" s="113">
        <v>27</v>
      </c>
      <c r="M32" s="68">
        <v>11</v>
      </c>
      <c r="N32" s="48">
        <v>22</v>
      </c>
      <c r="O32" s="71">
        <v>21</v>
      </c>
      <c r="P32" s="91">
        <f t="shared" si="0"/>
        <v>43</v>
      </c>
      <c r="Q32" s="45">
        <f t="shared" si="1"/>
        <v>43</v>
      </c>
    </row>
    <row r="33" spans="1:17" ht="12.75" customHeight="1">
      <c r="A33" s="14">
        <f t="shared" si="2"/>
        <v>30</v>
      </c>
      <c r="B33" s="83" t="s">
        <v>103</v>
      </c>
      <c r="C33" s="129">
        <v>1997</v>
      </c>
      <c r="D33" s="58"/>
      <c r="E33" s="124"/>
      <c r="F33" s="104">
        <v>0</v>
      </c>
      <c r="G33" s="58"/>
      <c r="H33" s="56"/>
      <c r="I33" s="239">
        <v>0</v>
      </c>
      <c r="J33" s="113">
        <v>29</v>
      </c>
      <c r="K33" s="68">
        <v>7</v>
      </c>
      <c r="L33" s="28">
        <v>28</v>
      </c>
      <c r="M33" s="68">
        <v>9</v>
      </c>
      <c r="N33" s="48">
        <v>19</v>
      </c>
      <c r="O33" s="71">
        <v>24</v>
      </c>
      <c r="P33" s="91">
        <f t="shared" si="0"/>
        <v>40</v>
      </c>
      <c r="Q33" s="45">
        <f t="shared" si="1"/>
        <v>40</v>
      </c>
    </row>
    <row r="34" spans="1:17" ht="12.75" customHeight="1">
      <c r="A34" s="14">
        <f t="shared" si="2"/>
        <v>31</v>
      </c>
      <c r="B34" s="83" t="s">
        <v>35</v>
      </c>
      <c r="C34" s="129">
        <v>1983</v>
      </c>
      <c r="D34" s="58"/>
      <c r="E34" s="124"/>
      <c r="F34" s="104">
        <v>0</v>
      </c>
      <c r="G34" s="58"/>
      <c r="H34" s="56"/>
      <c r="I34" s="239">
        <v>0</v>
      </c>
      <c r="J34" s="113">
        <v>9</v>
      </c>
      <c r="K34" s="68">
        <v>36</v>
      </c>
      <c r="L34" s="82" t="s">
        <v>193</v>
      </c>
      <c r="M34" s="224">
        <v>0</v>
      </c>
      <c r="N34" s="58"/>
      <c r="O34" s="251">
        <v>0</v>
      </c>
      <c r="P34" s="91">
        <f t="shared" si="0"/>
        <v>36</v>
      </c>
      <c r="Q34" s="45">
        <f t="shared" si="1"/>
        <v>36</v>
      </c>
    </row>
    <row r="35" spans="1:17" ht="12.75" customHeight="1">
      <c r="A35" s="14">
        <f t="shared" si="2"/>
        <v>32</v>
      </c>
      <c r="B35" s="83" t="s">
        <v>70</v>
      </c>
      <c r="C35" s="129">
        <v>1994</v>
      </c>
      <c r="D35" s="58"/>
      <c r="E35" s="124"/>
      <c r="F35" s="104">
        <v>0</v>
      </c>
      <c r="G35" s="58"/>
      <c r="H35" s="56"/>
      <c r="I35" s="239">
        <v>0</v>
      </c>
      <c r="J35" s="113">
        <v>30</v>
      </c>
      <c r="K35" s="68">
        <v>5</v>
      </c>
      <c r="L35" s="113">
        <v>21</v>
      </c>
      <c r="M35" s="68">
        <v>22</v>
      </c>
      <c r="N35" s="48">
        <v>29</v>
      </c>
      <c r="O35" s="71">
        <v>7</v>
      </c>
      <c r="P35" s="91">
        <f t="shared" si="0"/>
        <v>34</v>
      </c>
      <c r="Q35" s="45">
        <f t="shared" si="1"/>
        <v>34</v>
      </c>
    </row>
    <row r="36" spans="1:17" ht="12.75" customHeight="1">
      <c r="A36" s="14">
        <f t="shared" si="2"/>
        <v>33</v>
      </c>
      <c r="B36" s="83" t="s">
        <v>102</v>
      </c>
      <c r="C36" s="129">
        <v>1993</v>
      </c>
      <c r="D36" s="58"/>
      <c r="E36" s="124"/>
      <c r="F36" s="104">
        <v>0</v>
      </c>
      <c r="G36" s="58"/>
      <c r="H36" s="56"/>
      <c r="I36" s="239">
        <v>0</v>
      </c>
      <c r="J36" s="113">
        <v>26</v>
      </c>
      <c r="K36" s="68">
        <v>13</v>
      </c>
      <c r="L36" s="113">
        <v>26</v>
      </c>
      <c r="M36" s="68">
        <v>13</v>
      </c>
      <c r="N36" s="48">
        <v>30</v>
      </c>
      <c r="O36" s="71">
        <v>5</v>
      </c>
      <c r="P36" s="91">
        <f aca="true" t="shared" si="3" ref="P36:P67">F36+I36+K36+M36+O36</f>
        <v>31</v>
      </c>
      <c r="Q36" s="45">
        <f aca="true" t="shared" si="4" ref="Q36:Q67">P36-MIN(F36,I36,K36,M36,O36)</f>
        <v>31</v>
      </c>
    </row>
    <row r="37" spans="1:17" ht="12.75" customHeight="1">
      <c r="A37" s="14">
        <f t="shared" si="2"/>
        <v>34</v>
      </c>
      <c r="B37" s="83" t="s">
        <v>217</v>
      </c>
      <c r="C37" s="129">
        <v>1990</v>
      </c>
      <c r="D37" s="58"/>
      <c r="E37" s="124"/>
      <c r="F37" s="104">
        <v>0</v>
      </c>
      <c r="G37" s="58"/>
      <c r="H37" s="246"/>
      <c r="I37" s="239">
        <v>0</v>
      </c>
      <c r="J37" s="58"/>
      <c r="K37" s="104">
        <v>0</v>
      </c>
      <c r="L37" s="58"/>
      <c r="M37" s="104">
        <v>0</v>
      </c>
      <c r="N37" s="48">
        <v>13</v>
      </c>
      <c r="O37" s="71">
        <v>30</v>
      </c>
      <c r="P37" s="91">
        <f t="shared" si="3"/>
        <v>30</v>
      </c>
      <c r="Q37" s="45">
        <f t="shared" si="4"/>
        <v>30</v>
      </c>
    </row>
    <row r="38" spans="1:17" ht="12.75" customHeight="1">
      <c r="A38" s="14">
        <f t="shared" si="2"/>
        <v>35</v>
      </c>
      <c r="B38" s="83" t="s">
        <v>218</v>
      </c>
      <c r="C38" s="129">
        <v>1991</v>
      </c>
      <c r="D38" s="58"/>
      <c r="E38" s="124"/>
      <c r="F38" s="104">
        <v>0</v>
      </c>
      <c r="G38" s="58"/>
      <c r="H38" s="246"/>
      <c r="I38" s="239">
        <v>0</v>
      </c>
      <c r="J38" s="58"/>
      <c r="K38" s="104">
        <v>0</v>
      </c>
      <c r="L38" s="58"/>
      <c r="M38" s="104">
        <v>0</v>
      </c>
      <c r="N38" s="48">
        <v>14</v>
      </c>
      <c r="O38" s="71">
        <v>29</v>
      </c>
      <c r="P38" s="91">
        <f t="shared" si="3"/>
        <v>29</v>
      </c>
      <c r="Q38" s="45">
        <f t="shared" si="4"/>
        <v>29</v>
      </c>
    </row>
    <row r="39" spans="1:17" ht="12.75" customHeight="1">
      <c r="A39" s="14">
        <f t="shared" si="2"/>
        <v>36</v>
      </c>
      <c r="B39" s="83" t="s">
        <v>100</v>
      </c>
      <c r="C39" s="129">
        <v>1965</v>
      </c>
      <c r="D39" s="58"/>
      <c r="E39" s="124"/>
      <c r="F39" s="104">
        <v>0</v>
      </c>
      <c r="G39" s="58"/>
      <c r="H39" s="56"/>
      <c r="I39" s="239">
        <v>0</v>
      </c>
      <c r="J39" s="58"/>
      <c r="K39" s="104">
        <v>0</v>
      </c>
      <c r="L39" s="48">
        <v>18</v>
      </c>
      <c r="M39" s="68">
        <v>25</v>
      </c>
      <c r="N39" s="48">
        <v>39</v>
      </c>
      <c r="O39" s="71">
        <v>2</v>
      </c>
      <c r="P39" s="91">
        <f t="shared" si="3"/>
        <v>27</v>
      </c>
      <c r="Q39" s="45">
        <f t="shared" si="4"/>
        <v>27</v>
      </c>
    </row>
    <row r="40" spans="1:17" ht="12.75" customHeight="1">
      <c r="A40" s="14">
        <f t="shared" si="2"/>
        <v>37</v>
      </c>
      <c r="B40" s="83" t="s">
        <v>132</v>
      </c>
      <c r="C40" s="129">
        <v>1996</v>
      </c>
      <c r="D40" s="48" t="s">
        <v>123</v>
      </c>
      <c r="E40" s="46" t="s">
        <v>163</v>
      </c>
      <c r="F40" s="125">
        <v>0</v>
      </c>
      <c r="G40" s="102">
        <v>37</v>
      </c>
      <c r="H40" s="47">
        <v>17</v>
      </c>
      <c r="I40" s="86">
        <v>26</v>
      </c>
      <c r="J40" s="113">
        <v>45</v>
      </c>
      <c r="K40" s="116">
        <v>0</v>
      </c>
      <c r="L40" s="113">
        <v>46</v>
      </c>
      <c r="M40" s="116">
        <v>0</v>
      </c>
      <c r="N40" s="249"/>
      <c r="O40" s="251">
        <v>0</v>
      </c>
      <c r="P40" s="91">
        <f t="shared" si="3"/>
        <v>26</v>
      </c>
      <c r="Q40" s="45">
        <f t="shared" si="4"/>
        <v>26</v>
      </c>
    </row>
    <row r="41" spans="1:17" ht="12.75" customHeight="1">
      <c r="A41" s="14">
        <f t="shared" si="2"/>
        <v>38</v>
      </c>
      <c r="B41" s="83" t="s">
        <v>219</v>
      </c>
      <c r="C41" s="129">
        <v>1992</v>
      </c>
      <c r="D41" s="58"/>
      <c r="E41" s="124"/>
      <c r="F41" s="104">
        <v>0</v>
      </c>
      <c r="G41" s="58"/>
      <c r="H41" s="246"/>
      <c r="I41" s="239">
        <v>0</v>
      </c>
      <c r="J41" s="58"/>
      <c r="K41" s="104">
        <v>0</v>
      </c>
      <c r="L41" s="58"/>
      <c r="M41" s="104">
        <v>0</v>
      </c>
      <c r="N41" s="48">
        <v>24</v>
      </c>
      <c r="O41" s="71">
        <v>17</v>
      </c>
      <c r="P41" s="91">
        <f t="shared" si="3"/>
        <v>17</v>
      </c>
      <c r="Q41" s="45">
        <f t="shared" si="4"/>
        <v>17</v>
      </c>
    </row>
    <row r="42" spans="1:17" s="127" customFormat="1" ht="12.75" customHeight="1">
      <c r="A42" s="126">
        <f t="shared" si="2"/>
        <v>39</v>
      </c>
      <c r="B42" s="83" t="s">
        <v>209</v>
      </c>
      <c r="C42" s="129">
        <v>1996</v>
      </c>
      <c r="D42" s="58"/>
      <c r="E42" s="124"/>
      <c r="F42" s="104">
        <v>0</v>
      </c>
      <c r="G42" s="58"/>
      <c r="H42" s="56"/>
      <c r="I42" s="239">
        <v>0</v>
      </c>
      <c r="J42" s="113">
        <v>43</v>
      </c>
      <c r="K42" s="116">
        <v>0</v>
      </c>
      <c r="L42" s="113">
        <v>33</v>
      </c>
      <c r="M42" s="68">
        <v>2</v>
      </c>
      <c r="N42" s="48">
        <v>27</v>
      </c>
      <c r="O42" s="71">
        <v>11</v>
      </c>
      <c r="P42" s="91">
        <f t="shared" si="3"/>
        <v>13</v>
      </c>
      <c r="Q42" s="45">
        <f t="shared" si="4"/>
        <v>13</v>
      </c>
    </row>
    <row r="43" spans="1:17" ht="12.75" customHeight="1">
      <c r="A43" s="14">
        <f t="shared" si="2"/>
        <v>40</v>
      </c>
      <c r="B43" s="83" t="s">
        <v>128</v>
      </c>
      <c r="C43" s="129">
        <v>1996</v>
      </c>
      <c r="D43" s="58"/>
      <c r="E43" s="124"/>
      <c r="F43" s="104">
        <v>0</v>
      </c>
      <c r="G43" s="58"/>
      <c r="H43" s="56"/>
      <c r="I43" s="239">
        <v>0</v>
      </c>
      <c r="J43" s="113">
        <v>34</v>
      </c>
      <c r="K43" s="68">
        <v>2</v>
      </c>
      <c r="L43" s="113">
        <v>30</v>
      </c>
      <c r="M43" s="68">
        <v>5</v>
      </c>
      <c r="N43" s="48">
        <v>33</v>
      </c>
      <c r="O43" s="71">
        <v>2</v>
      </c>
      <c r="P43" s="91">
        <f t="shared" si="3"/>
        <v>9</v>
      </c>
      <c r="Q43" s="45">
        <f t="shared" si="4"/>
        <v>9</v>
      </c>
    </row>
    <row r="44" spans="1:17" ht="12.75" customHeight="1">
      <c r="A44" s="14">
        <f t="shared" si="2"/>
        <v>41</v>
      </c>
      <c r="B44" s="83" t="s">
        <v>114</v>
      </c>
      <c r="C44" s="129">
        <v>1998</v>
      </c>
      <c r="D44" s="58"/>
      <c r="E44" s="124"/>
      <c r="F44" s="104">
        <v>0</v>
      </c>
      <c r="G44" s="58"/>
      <c r="H44" s="56"/>
      <c r="I44" s="239">
        <v>0</v>
      </c>
      <c r="J44" s="113">
        <v>35</v>
      </c>
      <c r="K44" s="68">
        <v>2</v>
      </c>
      <c r="L44" s="113">
        <v>36</v>
      </c>
      <c r="M44" s="68">
        <v>2</v>
      </c>
      <c r="N44" s="48">
        <v>40</v>
      </c>
      <c r="O44" s="71">
        <v>2</v>
      </c>
      <c r="P44" s="91">
        <f t="shared" si="3"/>
        <v>6</v>
      </c>
      <c r="Q44" s="45">
        <f t="shared" si="4"/>
        <v>6</v>
      </c>
    </row>
    <row r="45" spans="1:17" ht="12.75" customHeight="1">
      <c r="A45" s="14">
        <f t="shared" si="2"/>
        <v>42</v>
      </c>
      <c r="B45" s="83" t="s">
        <v>133</v>
      </c>
      <c r="C45" s="129">
        <v>1998</v>
      </c>
      <c r="D45" s="58"/>
      <c r="E45" s="124"/>
      <c r="F45" s="104">
        <v>0</v>
      </c>
      <c r="G45" s="58"/>
      <c r="H45" s="56"/>
      <c r="I45" s="239">
        <v>0</v>
      </c>
      <c r="J45" s="113">
        <v>36</v>
      </c>
      <c r="K45" s="68">
        <v>2</v>
      </c>
      <c r="L45" s="113">
        <v>41</v>
      </c>
      <c r="M45" s="68">
        <v>2</v>
      </c>
      <c r="N45" s="3">
        <v>45</v>
      </c>
      <c r="O45" s="245">
        <v>0</v>
      </c>
      <c r="P45" s="91">
        <f t="shared" si="3"/>
        <v>4</v>
      </c>
      <c r="Q45" s="45">
        <f t="shared" si="4"/>
        <v>4</v>
      </c>
    </row>
    <row r="46" spans="1:17" ht="12.75" customHeight="1">
      <c r="A46" s="14">
        <f t="shared" si="2"/>
        <v>43</v>
      </c>
      <c r="B46" s="83" t="s">
        <v>208</v>
      </c>
      <c r="C46" s="129">
        <v>1998</v>
      </c>
      <c r="D46" s="58"/>
      <c r="E46" s="124"/>
      <c r="F46" s="104">
        <v>0</v>
      </c>
      <c r="G46" s="58"/>
      <c r="H46" s="56"/>
      <c r="I46" s="239">
        <v>0</v>
      </c>
      <c r="J46" s="113">
        <v>40</v>
      </c>
      <c r="K46" s="68">
        <v>2</v>
      </c>
      <c r="L46" s="113">
        <v>39</v>
      </c>
      <c r="M46" s="68">
        <v>2</v>
      </c>
      <c r="N46" s="3">
        <v>47</v>
      </c>
      <c r="O46" s="245">
        <v>0</v>
      </c>
      <c r="P46" s="91">
        <f t="shared" si="3"/>
        <v>4</v>
      </c>
      <c r="Q46" s="45">
        <f t="shared" si="4"/>
        <v>4</v>
      </c>
    </row>
    <row r="47" spans="1:17" ht="12.75" customHeight="1">
      <c r="A47" s="14">
        <f t="shared" si="2"/>
        <v>44</v>
      </c>
      <c r="B47" s="83" t="s">
        <v>130</v>
      </c>
      <c r="C47" s="129">
        <v>1996</v>
      </c>
      <c r="D47" s="54"/>
      <c r="E47" s="55"/>
      <c r="F47" s="104">
        <v>0</v>
      </c>
      <c r="G47" s="58"/>
      <c r="H47" s="56"/>
      <c r="I47" s="239">
        <v>0</v>
      </c>
      <c r="J47" s="113">
        <v>31</v>
      </c>
      <c r="K47" s="68">
        <v>2</v>
      </c>
      <c r="L47" s="113">
        <v>35</v>
      </c>
      <c r="M47" s="68">
        <v>2</v>
      </c>
      <c r="N47" s="3">
        <v>49</v>
      </c>
      <c r="O47" s="245">
        <v>0</v>
      </c>
      <c r="P47" s="91">
        <f t="shared" si="3"/>
        <v>4</v>
      </c>
      <c r="Q47" s="45">
        <f t="shared" si="4"/>
        <v>4</v>
      </c>
    </row>
    <row r="48" spans="1:17" ht="12.75" customHeight="1">
      <c r="A48" s="14">
        <f t="shared" si="2"/>
        <v>45</v>
      </c>
      <c r="B48" s="83" t="s">
        <v>63</v>
      </c>
      <c r="C48" s="129">
        <v>1998</v>
      </c>
      <c r="D48" s="58"/>
      <c r="E48" s="124"/>
      <c r="F48" s="104">
        <v>0</v>
      </c>
      <c r="G48" s="58"/>
      <c r="H48" s="56"/>
      <c r="I48" s="239">
        <v>0</v>
      </c>
      <c r="J48" s="113">
        <v>38</v>
      </c>
      <c r="K48" s="68">
        <v>2</v>
      </c>
      <c r="L48" s="48">
        <v>37</v>
      </c>
      <c r="M48" s="68">
        <v>2</v>
      </c>
      <c r="N48" s="94">
        <v>56</v>
      </c>
      <c r="O48" s="245">
        <v>0</v>
      </c>
      <c r="P48" s="91">
        <f t="shared" si="3"/>
        <v>4</v>
      </c>
      <c r="Q48" s="45">
        <f t="shared" si="4"/>
        <v>4</v>
      </c>
    </row>
    <row r="49" spans="1:17" ht="12.75" customHeight="1">
      <c r="A49" s="14">
        <f t="shared" si="2"/>
        <v>46</v>
      </c>
      <c r="B49" s="83" t="s">
        <v>127</v>
      </c>
      <c r="C49" s="129">
        <v>1993</v>
      </c>
      <c r="D49" s="58"/>
      <c r="E49" s="124"/>
      <c r="F49" s="104">
        <v>0</v>
      </c>
      <c r="G49" s="58"/>
      <c r="H49" s="56"/>
      <c r="I49" s="239">
        <v>0</v>
      </c>
      <c r="J49" s="113">
        <v>33</v>
      </c>
      <c r="K49" s="68">
        <v>2</v>
      </c>
      <c r="L49" s="113">
        <v>34</v>
      </c>
      <c r="M49" s="68">
        <v>2</v>
      </c>
      <c r="N49" s="249"/>
      <c r="O49" s="251">
        <v>0</v>
      </c>
      <c r="P49" s="91">
        <f t="shared" si="3"/>
        <v>4</v>
      </c>
      <c r="Q49" s="45">
        <f t="shared" si="4"/>
        <v>4</v>
      </c>
    </row>
    <row r="50" spans="1:17" ht="12.75" customHeight="1">
      <c r="A50" s="14">
        <f t="shared" si="2"/>
        <v>47</v>
      </c>
      <c r="B50" s="83" t="s">
        <v>220</v>
      </c>
      <c r="C50" s="129">
        <v>1994</v>
      </c>
      <c r="D50" s="58"/>
      <c r="E50" s="124"/>
      <c r="F50" s="104">
        <v>0</v>
      </c>
      <c r="G50" s="58"/>
      <c r="H50" s="246"/>
      <c r="I50" s="239">
        <v>0</v>
      </c>
      <c r="J50" s="58"/>
      <c r="K50" s="104">
        <v>0</v>
      </c>
      <c r="L50" s="58"/>
      <c r="M50" s="104">
        <v>0</v>
      </c>
      <c r="N50" s="48">
        <v>31</v>
      </c>
      <c r="O50" s="71">
        <v>2</v>
      </c>
      <c r="P50" s="91">
        <f t="shared" si="3"/>
        <v>2</v>
      </c>
      <c r="Q50" s="45">
        <f t="shared" si="4"/>
        <v>2</v>
      </c>
    </row>
    <row r="51" spans="1:17" ht="12.75" customHeight="1">
      <c r="A51" s="65">
        <f t="shared" si="2"/>
        <v>48</v>
      </c>
      <c r="B51" s="85" t="s">
        <v>221</v>
      </c>
      <c r="C51" s="131">
        <v>1995</v>
      </c>
      <c r="D51" s="58"/>
      <c r="E51" s="124"/>
      <c r="F51" s="104">
        <v>0</v>
      </c>
      <c r="G51" s="58"/>
      <c r="H51" s="246"/>
      <c r="I51" s="239">
        <v>0</v>
      </c>
      <c r="J51" s="58"/>
      <c r="K51" s="104">
        <v>0</v>
      </c>
      <c r="L51" s="58"/>
      <c r="M51" s="104">
        <v>0</v>
      </c>
      <c r="N51" s="48">
        <v>32</v>
      </c>
      <c r="O51" s="71">
        <v>2</v>
      </c>
      <c r="P51" s="91">
        <f t="shared" si="3"/>
        <v>2</v>
      </c>
      <c r="Q51" s="45">
        <f t="shared" si="4"/>
        <v>2</v>
      </c>
    </row>
    <row r="52" spans="1:17" ht="12.75" customHeight="1">
      <c r="A52" s="65">
        <f t="shared" si="2"/>
        <v>49</v>
      </c>
      <c r="B52" s="85" t="s">
        <v>222</v>
      </c>
      <c r="C52" s="131">
        <v>1994</v>
      </c>
      <c r="D52" s="58"/>
      <c r="E52" s="124"/>
      <c r="F52" s="104">
        <v>0</v>
      </c>
      <c r="G52" s="58"/>
      <c r="H52" s="246"/>
      <c r="I52" s="239">
        <v>0</v>
      </c>
      <c r="J52" s="58"/>
      <c r="K52" s="104">
        <v>0</v>
      </c>
      <c r="L52" s="58"/>
      <c r="M52" s="104">
        <v>0</v>
      </c>
      <c r="N52" s="48">
        <v>37</v>
      </c>
      <c r="O52" s="71">
        <v>2</v>
      </c>
      <c r="P52" s="91">
        <f t="shared" si="3"/>
        <v>2</v>
      </c>
      <c r="Q52" s="45">
        <f t="shared" si="4"/>
        <v>2</v>
      </c>
    </row>
    <row r="53" spans="1:17" ht="12.75" customHeight="1">
      <c r="A53" s="65">
        <f t="shared" si="2"/>
        <v>50</v>
      </c>
      <c r="B53" s="85" t="s">
        <v>223</v>
      </c>
      <c r="C53" s="131">
        <v>1994</v>
      </c>
      <c r="D53" s="58"/>
      <c r="E53" s="124"/>
      <c r="F53" s="104">
        <v>0</v>
      </c>
      <c r="G53" s="58"/>
      <c r="H53" s="246"/>
      <c r="I53" s="239">
        <v>0</v>
      </c>
      <c r="J53" s="58"/>
      <c r="K53" s="104">
        <v>0</v>
      </c>
      <c r="L53" s="58"/>
      <c r="M53" s="104">
        <v>0</v>
      </c>
      <c r="N53" s="48">
        <v>41</v>
      </c>
      <c r="O53" s="71">
        <v>2</v>
      </c>
      <c r="P53" s="91">
        <f t="shared" si="3"/>
        <v>2</v>
      </c>
      <c r="Q53" s="45">
        <f t="shared" si="4"/>
        <v>2</v>
      </c>
    </row>
    <row r="54" spans="1:17" ht="12.75" customHeight="1">
      <c r="A54" s="65">
        <f t="shared" si="2"/>
        <v>51</v>
      </c>
      <c r="B54" s="85" t="s">
        <v>207</v>
      </c>
      <c r="C54" s="131">
        <v>1999</v>
      </c>
      <c r="D54" s="58"/>
      <c r="E54" s="124"/>
      <c r="F54" s="104">
        <v>0</v>
      </c>
      <c r="G54" s="58"/>
      <c r="H54" s="56"/>
      <c r="I54" s="239">
        <v>0</v>
      </c>
      <c r="J54" s="113">
        <v>39</v>
      </c>
      <c r="K54" s="68">
        <v>2</v>
      </c>
      <c r="L54" s="113">
        <v>45</v>
      </c>
      <c r="M54" s="116">
        <v>0</v>
      </c>
      <c r="N54" s="3">
        <v>48</v>
      </c>
      <c r="O54" s="245">
        <v>0</v>
      </c>
      <c r="P54" s="91">
        <f t="shared" si="3"/>
        <v>2</v>
      </c>
      <c r="Q54" s="45">
        <f t="shared" si="4"/>
        <v>2</v>
      </c>
    </row>
    <row r="55" spans="1:17" ht="12.75" customHeight="1">
      <c r="A55" s="65">
        <f t="shared" si="2"/>
        <v>52</v>
      </c>
      <c r="B55" s="83" t="s">
        <v>210</v>
      </c>
      <c r="C55" s="129">
        <v>1999</v>
      </c>
      <c r="D55" s="58"/>
      <c r="E55" s="124"/>
      <c r="F55" s="104">
        <v>0</v>
      </c>
      <c r="G55" s="58"/>
      <c r="H55" s="56"/>
      <c r="I55" s="239">
        <v>0</v>
      </c>
      <c r="J55" s="113">
        <v>44</v>
      </c>
      <c r="K55" s="116">
        <v>0</v>
      </c>
      <c r="L55" s="113">
        <v>40</v>
      </c>
      <c r="M55" s="68">
        <v>2</v>
      </c>
      <c r="N55" s="3">
        <v>50</v>
      </c>
      <c r="O55" s="245">
        <v>0</v>
      </c>
      <c r="P55" s="91">
        <f t="shared" si="3"/>
        <v>2</v>
      </c>
      <c r="Q55" s="45">
        <f t="shared" si="4"/>
        <v>2</v>
      </c>
    </row>
    <row r="56" spans="1:17" ht="12.75" customHeight="1">
      <c r="A56" s="65">
        <f t="shared" si="2"/>
        <v>53</v>
      </c>
      <c r="B56" s="83" t="s">
        <v>131</v>
      </c>
      <c r="C56" s="129">
        <v>1998</v>
      </c>
      <c r="D56" s="58"/>
      <c r="E56" s="124"/>
      <c r="F56" s="104">
        <v>0</v>
      </c>
      <c r="G56" s="58"/>
      <c r="H56" s="56"/>
      <c r="I56" s="239">
        <v>0</v>
      </c>
      <c r="J56" s="113">
        <v>41</v>
      </c>
      <c r="K56" s="68">
        <v>2</v>
      </c>
      <c r="L56" s="48">
        <v>47</v>
      </c>
      <c r="M56" s="116">
        <v>0</v>
      </c>
      <c r="N56" s="3">
        <v>52</v>
      </c>
      <c r="O56" s="245">
        <v>0</v>
      </c>
      <c r="P56" s="91">
        <f>F56+I56+K56+M56+O55</f>
        <v>2</v>
      </c>
      <c r="Q56" s="45">
        <f>P56-MIN(F56,I56,K56,M56,O55)</f>
        <v>2</v>
      </c>
    </row>
    <row r="57" spans="1:17" ht="12.75" customHeight="1">
      <c r="A57" s="65">
        <f t="shared" si="2"/>
        <v>54</v>
      </c>
      <c r="B57" s="83" t="s">
        <v>224</v>
      </c>
      <c r="C57" s="129">
        <v>1997</v>
      </c>
      <c r="D57" s="58"/>
      <c r="E57" s="124"/>
      <c r="F57" s="104">
        <v>0</v>
      </c>
      <c r="G57" s="58"/>
      <c r="H57" s="246"/>
      <c r="I57" s="239">
        <v>0</v>
      </c>
      <c r="J57" s="242"/>
      <c r="K57" s="104">
        <v>0</v>
      </c>
      <c r="L57" s="242"/>
      <c r="M57" s="104">
        <v>0</v>
      </c>
      <c r="N57" s="3">
        <v>43</v>
      </c>
      <c r="O57" s="245">
        <v>0</v>
      </c>
      <c r="P57" s="91">
        <f>F57+I57+K57+M57+O57</f>
        <v>0</v>
      </c>
      <c r="Q57" s="45">
        <f>P57-MIN(F57,I57,K57,M57,O57)</f>
        <v>0</v>
      </c>
    </row>
    <row r="58" spans="1:17" ht="12.75">
      <c r="A58" s="65">
        <f t="shared" si="2"/>
        <v>55</v>
      </c>
      <c r="B58" s="83" t="s">
        <v>81</v>
      </c>
      <c r="C58" s="129">
        <v>1997</v>
      </c>
      <c r="D58" s="58"/>
      <c r="E58" s="243"/>
      <c r="F58" s="104">
        <v>0</v>
      </c>
      <c r="G58" s="58"/>
      <c r="H58" s="244"/>
      <c r="I58" s="104">
        <v>0</v>
      </c>
      <c r="J58" s="58"/>
      <c r="K58" s="104">
        <v>0</v>
      </c>
      <c r="L58" s="58"/>
      <c r="M58" s="104">
        <v>0</v>
      </c>
      <c r="N58" s="3">
        <v>44</v>
      </c>
      <c r="O58" s="245">
        <v>0</v>
      </c>
      <c r="P58" s="91">
        <f>F58+I58+K58+M58+O57</f>
        <v>0</v>
      </c>
      <c r="Q58" s="45">
        <f>P58-MIN(F58,I58,K58,M58,O57)</f>
        <v>0</v>
      </c>
    </row>
    <row r="59" spans="1:17" ht="12.75">
      <c r="A59" s="65">
        <f t="shared" si="2"/>
        <v>56</v>
      </c>
      <c r="B59" s="83" t="s">
        <v>225</v>
      </c>
      <c r="C59" s="129">
        <v>1996</v>
      </c>
      <c r="D59" s="58"/>
      <c r="E59" s="243"/>
      <c r="F59" s="104">
        <v>0</v>
      </c>
      <c r="G59" s="58"/>
      <c r="H59" s="244"/>
      <c r="I59" s="104">
        <v>0</v>
      </c>
      <c r="J59" s="58"/>
      <c r="K59" s="104">
        <v>0</v>
      </c>
      <c r="L59" s="58"/>
      <c r="M59" s="104">
        <v>0</v>
      </c>
      <c r="N59" s="3">
        <v>46</v>
      </c>
      <c r="O59" s="245">
        <v>0</v>
      </c>
      <c r="P59" s="91">
        <f>F59+I59+K59+M59+O58</f>
        <v>0</v>
      </c>
      <c r="Q59" s="45">
        <f>P59-MIN(F59,I59,K59,M59,O58)</f>
        <v>0</v>
      </c>
    </row>
    <row r="60" spans="1:17" ht="12.75">
      <c r="A60" s="65">
        <f t="shared" si="2"/>
        <v>57</v>
      </c>
      <c r="B60" s="83" t="s">
        <v>119</v>
      </c>
      <c r="C60" s="129">
        <v>1998</v>
      </c>
      <c r="D60" s="58"/>
      <c r="E60" s="124"/>
      <c r="F60" s="104">
        <v>0</v>
      </c>
      <c r="G60" s="58"/>
      <c r="H60" s="56"/>
      <c r="I60" s="104">
        <v>0</v>
      </c>
      <c r="J60" s="113">
        <v>46</v>
      </c>
      <c r="K60" s="116">
        <v>0</v>
      </c>
      <c r="L60" s="113">
        <v>43</v>
      </c>
      <c r="M60" s="116">
        <v>0</v>
      </c>
      <c r="N60" s="3">
        <v>51</v>
      </c>
      <c r="O60" s="245">
        <v>0</v>
      </c>
      <c r="P60" s="91">
        <f aca="true" t="shared" si="5" ref="P60:P76">F60+I60+K60+M60+O60</f>
        <v>0</v>
      </c>
      <c r="Q60" s="45">
        <f aca="true" t="shared" si="6" ref="Q60:Q76">P60-MIN(F60,I60,K60,M60,O60)</f>
        <v>0</v>
      </c>
    </row>
    <row r="61" spans="1:17" ht="12.75">
      <c r="A61" s="65">
        <f t="shared" si="2"/>
        <v>58</v>
      </c>
      <c r="B61" s="83" t="s">
        <v>122</v>
      </c>
      <c r="C61" s="129">
        <v>1999</v>
      </c>
      <c r="D61" s="58"/>
      <c r="E61" s="124"/>
      <c r="F61" s="104">
        <v>0</v>
      </c>
      <c r="G61" s="58"/>
      <c r="H61" s="56"/>
      <c r="I61" s="104">
        <v>0</v>
      </c>
      <c r="J61" s="113">
        <v>48</v>
      </c>
      <c r="K61" s="116">
        <v>0</v>
      </c>
      <c r="L61" s="113">
        <v>48</v>
      </c>
      <c r="M61" s="116">
        <v>0</v>
      </c>
      <c r="N61" s="3">
        <v>54</v>
      </c>
      <c r="O61" s="245">
        <v>0</v>
      </c>
      <c r="P61" s="91">
        <f t="shared" si="5"/>
        <v>0</v>
      </c>
      <c r="Q61" s="45">
        <f t="shared" si="6"/>
        <v>0</v>
      </c>
    </row>
    <row r="62" spans="1:17" ht="12.75">
      <c r="A62" s="65">
        <f t="shared" si="2"/>
        <v>59</v>
      </c>
      <c r="B62" s="83" t="s">
        <v>226</v>
      </c>
      <c r="C62" s="129">
        <v>1993</v>
      </c>
      <c r="D62" s="58"/>
      <c r="E62" s="124"/>
      <c r="F62" s="104">
        <v>0</v>
      </c>
      <c r="G62" s="58"/>
      <c r="H62" s="246"/>
      <c r="I62" s="104">
        <v>0</v>
      </c>
      <c r="J62" s="58"/>
      <c r="K62" s="104">
        <v>0</v>
      </c>
      <c r="L62" s="58"/>
      <c r="M62" s="104">
        <v>0</v>
      </c>
      <c r="N62" s="3">
        <v>55</v>
      </c>
      <c r="O62" s="245">
        <v>0</v>
      </c>
      <c r="P62" s="91">
        <f t="shared" si="5"/>
        <v>0</v>
      </c>
      <c r="Q62" s="45">
        <f t="shared" si="6"/>
        <v>0</v>
      </c>
    </row>
    <row r="63" spans="1:17" ht="12.75">
      <c r="A63" s="65">
        <f t="shared" si="2"/>
        <v>60</v>
      </c>
      <c r="B63" s="83" t="s">
        <v>227</v>
      </c>
      <c r="C63" s="129">
        <v>1989</v>
      </c>
      <c r="D63" s="58"/>
      <c r="E63" s="243"/>
      <c r="F63" s="104">
        <v>0</v>
      </c>
      <c r="G63" s="58"/>
      <c r="H63" s="244"/>
      <c r="I63" s="104">
        <v>0</v>
      </c>
      <c r="J63" s="124"/>
      <c r="K63" s="239">
        <v>0</v>
      </c>
      <c r="L63" s="58"/>
      <c r="M63" s="104">
        <v>0</v>
      </c>
      <c r="N63" s="247">
        <v>57</v>
      </c>
      <c r="O63" s="245">
        <v>0</v>
      </c>
      <c r="P63" s="91">
        <f t="shared" si="5"/>
        <v>0</v>
      </c>
      <c r="Q63" s="45">
        <f t="shared" si="6"/>
        <v>0</v>
      </c>
    </row>
    <row r="64" spans="1:17" ht="12.75">
      <c r="A64" s="65">
        <f t="shared" si="2"/>
        <v>61</v>
      </c>
      <c r="B64" s="83" t="s">
        <v>146</v>
      </c>
      <c r="C64" s="129">
        <v>1997</v>
      </c>
      <c r="D64" s="58"/>
      <c r="E64" s="243"/>
      <c r="F64" s="104">
        <v>0</v>
      </c>
      <c r="G64" s="58"/>
      <c r="H64" s="244"/>
      <c r="I64" s="104">
        <v>0</v>
      </c>
      <c r="J64" s="124"/>
      <c r="K64" s="239">
        <v>0</v>
      </c>
      <c r="L64" s="58"/>
      <c r="M64" s="104">
        <v>0</v>
      </c>
      <c r="N64" s="247">
        <v>58</v>
      </c>
      <c r="O64" s="245">
        <v>0</v>
      </c>
      <c r="P64" s="91">
        <f t="shared" si="5"/>
        <v>0</v>
      </c>
      <c r="Q64" s="45">
        <f t="shared" si="6"/>
        <v>0</v>
      </c>
    </row>
    <row r="65" spans="1:17" ht="12.75">
      <c r="A65" s="65">
        <f t="shared" si="2"/>
        <v>62</v>
      </c>
      <c r="B65" s="83" t="s">
        <v>117</v>
      </c>
      <c r="C65" s="129">
        <v>1998</v>
      </c>
      <c r="D65" s="58"/>
      <c r="E65" s="243"/>
      <c r="F65" s="104">
        <v>0</v>
      </c>
      <c r="G65" s="58"/>
      <c r="H65" s="244"/>
      <c r="I65" s="104">
        <v>0</v>
      </c>
      <c r="J65" s="124"/>
      <c r="K65" s="239">
        <v>0</v>
      </c>
      <c r="L65" s="58"/>
      <c r="M65" s="104">
        <v>0</v>
      </c>
      <c r="N65" s="247">
        <v>59</v>
      </c>
      <c r="O65" s="245">
        <v>0</v>
      </c>
      <c r="P65" s="91">
        <f t="shared" si="5"/>
        <v>0</v>
      </c>
      <c r="Q65" s="45">
        <f t="shared" si="6"/>
        <v>0</v>
      </c>
    </row>
    <row r="66" spans="1:17" ht="12.75">
      <c r="A66" s="65">
        <f t="shared" si="2"/>
        <v>63</v>
      </c>
      <c r="B66" s="83" t="s">
        <v>148</v>
      </c>
      <c r="C66" s="129">
        <v>1996</v>
      </c>
      <c r="D66" s="58"/>
      <c r="E66" s="243"/>
      <c r="F66" s="104">
        <v>0</v>
      </c>
      <c r="G66" s="58"/>
      <c r="H66" s="244"/>
      <c r="I66" s="104">
        <v>0</v>
      </c>
      <c r="J66" s="124"/>
      <c r="K66" s="239">
        <v>0</v>
      </c>
      <c r="L66" s="58"/>
      <c r="M66" s="104">
        <v>0</v>
      </c>
      <c r="N66" s="247">
        <v>60</v>
      </c>
      <c r="O66" s="245">
        <v>0</v>
      </c>
      <c r="P66" s="91">
        <f t="shared" si="5"/>
        <v>0</v>
      </c>
      <c r="Q66" s="45">
        <f t="shared" si="6"/>
        <v>0</v>
      </c>
    </row>
    <row r="67" spans="1:17" ht="12.75">
      <c r="A67" s="65">
        <f t="shared" si="2"/>
        <v>64</v>
      </c>
      <c r="B67" s="83" t="s">
        <v>228</v>
      </c>
      <c r="C67" s="129">
        <v>1999</v>
      </c>
      <c r="D67" s="58"/>
      <c r="E67" s="243"/>
      <c r="F67" s="104">
        <v>0</v>
      </c>
      <c r="G67" s="58"/>
      <c r="H67" s="244"/>
      <c r="I67" s="104">
        <v>0</v>
      </c>
      <c r="J67" s="124"/>
      <c r="K67" s="239">
        <v>0</v>
      </c>
      <c r="L67" s="58"/>
      <c r="M67" s="104">
        <v>0</v>
      </c>
      <c r="N67" s="247">
        <v>61</v>
      </c>
      <c r="O67" s="245">
        <v>0</v>
      </c>
      <c r="P67" s="91">
        <f t="shared" si="5"/>
        <v>0</v>
      </c>
      <c r="Q67" s="45">
        <f t="shared" si="6"/>
        <v>0</v>
      </c>
    </row>
    <row r="68" spans="1:17" ht="12.75">
      <c r="A68" s="65">
        <f t="shared" si="2"/>
        <v>65</v>
      </c>
      <c r="B68" s="83" t="s">
        <v>229</v>
      </c>
      <c r="C68" s="129">
        <v>1996</v>
      </c>
      <c r="D68" s="58"/>
      <c r="E68" s="243"/>
      <c r="F68" s="104">
        <v>0</v>
      </c>
      <c r="G68" s="58"/>
      <c r="H68" s="244"/>
      <c r="I68" s="104">
        <v>0</v>
      </c>
      <c r="J68" s="124"/>
      <c r="K68" s="239">
        <v>0</v>
      </c>
      <c r="L68" s="58"/>
      <c r="M68" s="104">
        <v>0</v>
      </c>
      <c r="N68" s="247">
        <v>62</v>
      </c>
      <c r="O68" s="245">
        <v>0</v>
      </c>
      <c r="P68" s="91">
        <f t="shared" si="5"/>
        <v>0</v>
      </c>
      <c r="Q68" s="45">
        <f t="shared" si="6"/>
        <v>0</v>
      </c>
    </row>
    <row r="69" spans="1:17" ht="12.75">
      <c r="A69" s="65">
        <f aca="true" t="shared" si="7" ref="A69:A76">A68+1</f>
        <v>66</v>
      </c>
      <c r="B69" s="83" t="s">
        <v>230</v>
      </c>
      <c r="C69" s="129">
        <v>1995</v>
      </c>
      <c r="D69" s="58"/>
      <c r="E69" s="243"/>
      <c r="F69" s="104">
        <v>0</v>
      </c>
      <c r="G69" s="58"/>
      <c r="H69" s="244"/>
      <c r="I69" s="104">
        <v>0</v>
      </c>
      <c r="J69" s="124"/>
      <c r="K69" s="239">
        <v>0</v>
      </c>
      <c r="L69" s="58"/>
      <c r="M69" s="104">
        <v>0</v>
      </c>
      <c r="N69" s="247">
        <v>63</v>
      </c>
      <c r="O69" s="245">
        <v>0</v>
      </c>
      <c r="P69" s="91">
        <f t="shared" si="5"/>
        <v>0</v>
      </c>
      <c r="Q69" s="45">
        <f t="shared" si="6"/>
        <v>0</v>
      </c>
    </row>
    <row r="70" spans="1:17" ht="12.75">
      <c r="A70" s="65">
        <f t="shared" si="7"/>
        <v>67</v>
      </c>
      <c r="B70" s="83" t="s">
        <v>211</v>
      </c>
      <c r="C70" s="129">
        <v>1999</v>
      </c>
      <c r="D70" s="58"/>
      <c r="E70" s="243"/>
      <c r="F70" s="104">
        <v>0</v>
      </c>
      <c r="G70" s="58"/>
      <c r="H70" s="243"/>
      <c r="I70" s="104">
        <v>0</v>
      </c>
      <c r="J70" s="111">
        <v>49</v>
      </c>
      <c r="K70" s="253">
        <v>0</v>
      </c>
      <c r="L70" s="113">
        <v>51</v>
      </c>
      <c r="M70" s="116">
        <v>0</v>
      </c>
      <c r="N70" s="247">
        <v>64</v>
      </c>
      <c r="O70" s="245">
        <v>0</v>
      </c>
      <c r="P70" s="91">
        <f t="shared" si="5"/>
        <v>0</v>
      </c>
      <c r="Q70" s="45">
        <f t="shared" si="6"/>
        <v>0</v>
      </c>
    </row>
    <row r="71" spans="1:17" ht="12.75">
      <c r="A71" s="65">
        <f t="shared" si="7"/>
        <v>68</v>
      </c>
      <c r="B71" s="83" t="s">
        <v>231</v>
      </c>
      <c r="C71" s="129">
        <v>1997</v>
      </c>
      <c r="D71" s="58"/>
      <c r="E71" s="243"/>
      <c r="F71" s="104">
        <v>0</v>
      </c>
      <c r="G71" s="58"/>
      <c r="H71" s="244"/>
      <c r="I71" s="104">
        <v>0</v>
      </c>
      <c r="J71" s="58"/>
      <c r="K71" s="104">
        <v>0</v>
      </c>
      <c r="L71" s="58"/>
      <c r="M71" s="104">
        <v>0</v>
      </c>
      <c r="N71" s="3" t="s">
        <v>193</v>
      </c>
      <c r="O71" s="245">
        <v>0</v>
      </c>
      <c r="P71" s="91">
        <f t="shared" si="5"/>
        <v>0</v>
      </c>
      <c r="Q71" s="45">
        <f t="shared" si="6"/>
        <v>0</v>
      </c>
    </row>
    <row r="72" spans="1:17" ht="12.75">
      <c r="A72" s="65">
        <f t="shared" si="7"/>
        <v>69</v>
      </c>
      <c r="B72" s="83" t="s">
        <v>129</v>
      </c>
      <c r="C72" s="129">
        <v>1995</v>
      </c>
      <c r="D72" s="58"/>
      <c r="E72" s="124"/>
      <c r="F72" s="104">
        <v>0</v>
      </c>
      <c r="G72" s="58"/>
      <c r="H72" s="56"/>
      <c r="I72" s="104">
        <v>0</v>
      </c>
      <c r="J72" s="113">
        <v>42</v>
      </c>
      <c r="K72" s="116">
        <v>0</v>
      </c>
      <c r="L72" s="113">
        <v>42</v>
      </c>
      <c r="M72" s="116">
        <v>0</v>
      </c>
      <c r="N72" s="250"/>
      <c r="O72" s="251">
        <v>0</v>
      </c>
      <c r="P72" s="91">
        <f t="shared" si="5"/>
        <v>0</v>
      </c>
      <c r="Q72" s="45">
        <f t="shared" si="6"/>
        <v>0</v>
      </c>
    </row>
    <row r="73" spans="1:17" ht="12.75">
      <c r="A73" s="65">
        <f t="shared" si="7"/>
        <v>70</v>
      </c>
      <c r="B73" s="83" t="s">
        <v>213</v>
      </c>
      <c r="C73" s="129">
        <v>1998</v>
      </c>
      <c r="D73" s="58"/>
      <c r="E73" s="243"/>
      <c r="F73" s="104">
        <v>0</v>
      </c>
      <c r="G73" s="58"/>
      <c r="H73" s="243"/>
      <c r="I73" s="104">
        <v>0</v>
      </c>
      <c r="J73" s="113">
        <v>51</v>
      </c>
      <c r="K73" s="116">
        <v>0</v>
      </c>
      <c r="L73" s="113">
        <v>49</v>
      </c>
      <c r="M73" s="116">
        <v>0</v>
      </c>
      <c r="N73" s="249"/>
      <c r="O73" s="251">
        <v>0</v>
      </c>
      <c r="P73" s="91">
        <f t="shared" si="5"/>
        <v>0</v>
      </c>
      <c r="Q73" s="45">
        <f t="shared" si="6"/>
        <v>0</v>
      </c>
    </row>
    <row r="74" spans="1:17" ht="12.75">
      <c r="A74" s="65">
        <f t="shared" si="7"/>
        <v>71</v>
      </c>
      <c r="B74" s="83" t="s">
        <v>212</v>
      </c>
      <c r="C74" s="129">
        <v>1995</v>
      </c>
      <c r="D74" s="58"/>
      <c r="E74" s="124"/>
      <c r="F74" s="104">
        <v>0</v>
      </c>
      <c r="G74" s="58"/>
      <c r="H74" s="56"/>
      <c r="I74" s="104">
        <v>0</v>
      </c>
      <c r="J74" s="113">
        <v>50</v>
      </c>
      <c r="K74" s="116">
        <v>0</v>
      </c>
      <c r="L74" s="113">
        <v>50</v>
      </c>
      <c r="M74" s="116">
        <v>0</v>
      </c>
      <c r="N74" s="250"/>
      <c r="O74" s="251">
        <v>0</v>
      </c>
      <c r="P74" s="91">
        <f t="shared" si="5"/>
        <v>0</v>
      </c>
      <c r="Q74" s="45">
        <f t="shared" si="6"/>
        <v>0</v>
      </c>
    </row>
    <row r="75" spans="1:17" ht="12.75">
      <c r="A75" s="65">
        <f t="shared" si="7"/>
        <v>72</v>
      </c>
      <c r="B75" s="83" t="s">
        <v>164</v>
      </c>
      <c r="C75" s="129">
        <v>1999</v>
      </c>
      <c r="D75" s="48" t="s">
        <v>123</v>
      </c>
      <c r="E75" s="252" t="s">
        <v>163</v>
      </c>
      <c r="F75" s="125">
        <v>0</v>
      </c>
      <c r="G75" s="48" t="s">
        <v>123</v>
      </c>
      <c r="H75" s="252" t="s">
        <v>163</v>
      </c>
      <c r="I75" s="125">
        <v>0</v>
      </c>
      <c r="J75" s="113">
        <v>52</v>
      </c>
      <c r="K75" s="116">
        <v>0</v>
      </c>
      <c r="L75" s="113">
        <v>52</v>
      </c>
      <c r="M75" s="116">
        <v>0</v>
      </c>
      <c r="N75" s="250"/>
      <c r="O75" s="251">
        <v>0</v>
      </c>
      <c r="P75" s="91">
        <f t="shared" si="5"/>
        <v>0</v>
      </c>
      <c r="Q75" s="45">
        <f t="shared" si="6"/>
        <v>0</v>
      </c>
    </row>
    <row r="76" spans="1:17" ht="12.75">
      <c r="A76" s="65">
        <f t="shared" si="7"/>
        <v>73</v>
      </c>
      <c r="B76" s="85" t="s">
        <v>214</v>
      </c>
      <c r="C76" s="131">
        <v>1997</v>
      </c>
      <c r="D76" s="255"/>
      <c r="E76" s="256"/>
      <c r="F76" s="257">
        <v>0</v>
      </c>
      <c r="G76" s="255"/>
      <c r="H76" s="256"/>
      <c r="I76" s="257">
        <v>0</v>
      </c>
      <c r="J76" s="258">
        <v>53</v>
      </c>
      <c r="K76" s="259">
        <v>0</v>
      </c>
      <c r="L76" s="258">
        <v>53</v>
      </c>
      <c r="M76" s="259">
        <v>0</v>
      </c>
      <c r="N76" s="254"/>
      <c r="O76" s="260">
        <v>0</v>
      </c>
      <c r="P76" s="261">
        <f t="shared" si="5"/>
        <v>0</v>
      </c>
      <c r="Q76" s="240">
        <f t="shared" si="6"/>
        <v>0</v>
      </c>
    </row>
    <row r="77" spans="1:17" ht="12.75">
      <c r="A77" s="4"/>
      <c r="B77" s="4"/>
      <c r="C77" s="17"/>
      <c r="D77" s="17"/>
      <c r="E77" s="17"/>
      <c r="F77" s="4"/>
      <c r="G77" s="17"/>
      <c r="H77" s="17"/>
      <c r="I77" s="4"/>
      <c r="J77" s="17"/>
      <c r="K77" s="4"/>
      <c r="L77" s="17"/>
      <c r="M77" s="4"/>
      <c r="N77" s="4"/>
      <c r="O77" s="4"/>
      <c r="P77" s="17"/>
      <c r="Q77" s="17"/>
    </row>
  </sheetData>
  <sheetProtection/>
  <mergeCells count="6">
    <mergeCell ref="A1:Q1"/>
    <mergeCell ref="D2:F2"/>
    <mergeCell ref="G2:I2"/>
    <mergeCell ref="J2:K2"/>
    <mergeCell ref="L2:M2"/>
    <mergeCell ref="N2:O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="120" zoomScaleNormal="120" zoomScalePageLayoutView="130" workbookViewId="0" topLeftCell="A1">
      <selection activeCell="O30" sqref="O30"/>
    </sheetView>
  </sheetViews>
  <sheetFormatPr defaultColWidth="9.00390625" defaultRowHeight="12.75"/>
  <cols>
    <col min="1" max="1" width="6.625" style="25" customWidth="1"/>
    <col min="2" max="2" width="23.25390625" style="25" customWidth="1"/>
    <col min="3" max="3" width="6.875" style="40" customWidth="1"/>
    <col min="4" max="5" width="5.625" style="25" customWidth="1"/>
    <col min="6" max="6" width="5.75390625" style="26" customWidth="1"/>
    <col min="7" max="8" width="5.625" style="25" customWidth="1"/>
    <col min="9" max="9" width="5.75390625" style="26" customWidth="1"/>
    <col min="10" max="10" width="5.625" style="25" customWidth="1"/>
    <col min="11" max="11" width="5.75390625" style="26" customWidth="1"/>
    <col min="12" max="12" width="5.625" style="40" customWidth="1"/>
    <col min="13" max="13" width="5.75390625" style="26" customWidth="1"/>
    <col min="14" max="14" width="5.625" style="40" customWidth="1"/>
    <col min="15" max="15" width="5.75390625" style="26" customWidth="1"/>
    <col min="16" max="16" width="9.75390625" style="25" hidden="1" customWidth="1"/>
    <col min="17" max="17" width="10.75390625" style="25" customWidth="1"/>
    <col min="18" max="16384" width="9.125" style="25" customWidth="1"/>
  </cols>
  <sheetData>
    <row r="1" spans="1:17" ht="21.75" customHeight="1" thickBot="1">
      <c r="A1" s="391" t="s">
        <v>242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2"/>
    </row>
    <row r="2" spans="1:17" ht="39" customHeight="1" thickBot="1">
      <c r="A2" s="24"/>
      <c r="B2" s="27"/>
      <c r="C2" s="39"/>
      <c r="D2" s="380" t="s">
        <v>157</v>
      </c>
      <c r="E2" s="381"/>
      <c r="F2" s="382"/>
      <c r="G2" s="380" t="s">
        <v>158</v>
      </c>
      <c r="H2" s="381"/>
      <c r="I2" s="383"/>
      <c r="J2" s="384" t="s">
        <v>162</v>
      </c>
      <c r="K2" s="385"/>
      <c r="L2" s="386" t="s">
        <v>161</v>
      </c>
      <c r="M2" s="387"/>
      <c r="N2" s="390" t="s">
        <v>233</v>
      </c>
      <c r="O2" s="389"/>
      <c r="P2" s="43"/>
      <c r="Q2" s="15"/>
    </row>
    <row r="3" spans="1:17" ht="39" thickBot="1">
      <c r="A3" s="90" t="s">
        <v>5</v>
      </c>
      <c r="B3" s="207" t="s">
        <v>6</v>
      </c>
      <c r="C3" s="106" t="s">
        <v>86</v>
      </c>
      <c r="D3" s="12" t="s">
        <v>82</v>
      </c>
      <c r="E3" s="13" t="s">
        <v>84</v>
      </c>
      <c r="F3" s="44" t="s">
        <v>8</v>
      </c>
      <c r="G3" s="12" t="s">
        <v>82</v>
      </c>
      <c r="H3" s="13" t="s">
        <v>84</v>
      </c>
      <c r="I3" s="19" t="s">
        <v>8</v>
      </c>
      <c r="J3" s="13" t="s">
        <v>7</v>
      </c>
      <c r="K3" s="44" t="s">
        <v>8</v>
      </c>
      <c r="L3" s="12" t="s">
        <v>7</v>
      </c>
      <c r="M3" s="19" t="s">
        <v>8</v>
      </c>
      <c r="N3" s="13" t="s">
        <v>7</v>
      </c>
      <c r="O3" s="44" t="s">
        <v>8</v>
      </c>
      <c r="P3" s="207" t="s">
        <v>0</v>
      </c>
      <c r="Q3" s="207" t="s">
        <v>215</v>
      </c>
    </row>
    <row r="4" spans="1:17" ht="13.5" customHeight="1">
      <c r="A4" s="202">
        <f>1</f>
        <v>1</v>
      </c>
      <c r="B4" s="208" t="s">
        <v>55</v>
      </c>
      <c r="C4" s="203">
        <v>1984</v>
      </c>
      <c r="D4" s="120">
        <v>1</v>
      </c>
      <c r="E4" s="66">
        <v>1</v>
      </c>
      <c r="F4" s="75">
        <v>60</v>
      </c>
      <c r="G4" s="120">
        <v>13</v>
      </c>
      <c r="H4" s="107">
        <v>4</v>
      </c>
      <c r="I4" s="36">
        <v>46</v>
      </c>
      <c r="J4" s="66">
        <v>2</v>
      </c>
      <c r="K4" s="228">
        <v>55</v>
      </c>
      <c r="L4" s="310">
        <v>2</v>
      </c>
      <c r="M4" s="228">
        <v>55</v>
      </c>
      <c r="N4" s="310">
        <v>1</v>
      </c>
      <c r="O4" s="230">
        <v>60</v>
      </c>
      <c r="P4" s="296">
        <f aca="true" t="shared" si="0" ref="P4:P35">F4+I4+K4+M4+O4</f>
        <v>276</v>
      </c>
      <c r="Q4" s="10">
        <f aca="true" t="shared" si="1" ref="Q4:Q35">P4-MIN(F4,I4,K4,M4,O4)</f>
        <v>230</v>
      </c>
    </row>
    <row r="5" spans="1:17" ht="13.5" customHeight="1">
      <c r="A5" s="202">
        <f>A4+1</f>
        <v>2</v>
      </c>
      <c r="B5" s="208" t="s">
        <v>54</v>
      </c>
      <c r="C5" s="203">
        <v>1982</v>
      </c>
      <c r="D5" s="120">
        <v>5</v>
      </c>
      <c r="E5" s="66">
        <v>2</v>
      </c>
      <c r="F5" s="75">
        <v>55</v>
      </c>
      <c r="G5" s="120">
        <v>12</v>
      </c>
      <c r="H5" s="107">
        <v>3</v>
      </c>
      <c r="I5" s="36">
        <v>50</v>
      </c>
      <c r="J5" s="20">
        <v>1</v>
      </c>
      <c r="K5" s="67">
        <v>60</v>
      </c>
      <c r="L5" s="248">
        <v>23</v>
      </c>
      <c r="M5" s="67">
        <v>19</v>
      </c>
      <c r="N5" s="248">
        <v>2</v>
      </c>
      <c r="O5" s="80">
        <v>55</v>
      </c>
      <c r="P5" s="295">
        <f t="shared" si="0"/>
        <v>239</v>
      </c>
      <c r="Q5" s="45">
        <f t="shared" si="1"/>
        <v>220</v>
      </c>
    </row>
    <row r="6" spans="1:17" ht="13.5" customHeight="1">
      <c r="A6" s="202">
        <f>A5+1</f>
        <v>3</v>
      </c>
      <c r="B6" s="208" t="s">
        <v>56</v>
      </c>
      <c r="C6" s="203">
        <v>1985</v>
      </c>
      <c r="D6" s="120">
        <v>8</v>
      </c>
      <c r="E6" s="66">
        <v>3</v>
      </c>
      <c r="F6" s="75">
        <v>50</v>
      </c>
      <c r="G6" s="120">
        <v>5</v>
      </c>
      <c r="H6" s="107">
        <v>1</v>
      </c>
      <c r="I6" s="36">
        <v>60</v>
      </c>
      <c r="J6" s="20">
        <v>3</v>
      </c>
      <c r="K6" s="67">
        <v>50</v>
      </c>
      <c r="L6" s="3">
        <v>1</v>
      </c>
      <c r="M6" s="67">
        <v>60</v>
      </c>
      <c r="N6" s="3">
        <v>3</v>
      </c>
      <c r="O6" s="80">
        <v>50</v>
      </c>
      <c r="P6" s="295">
        <f t="shared" si="0"/>
        <v>270</v>
      </c>
      <c r="Q6" s="45">
        <f t="shared" si="1"/>
        <v>220</v>
      </c>
    </row>
    <row r="7" spans="1:17" ht="13.5" customHeight="1">
      <c r="A7" s="202">
        <f>A6+1</f>
        <v>4</v>
      </c>
      <c r="B7" s="209" t="s">
        <v>52</v>
      </c>
      <c r="C7" s="204">
        <v>1991</v>
      </c>
      <c r="D7" s="120">
        <v>13</v>
      </c>
      <c r="E7" s="22">
        <v>4</v>
      </c>
      <c r="F7" s="76">
        <v>46</v>
      </c>
      <c r="G7" s="120">
        <v>9</v>
      </c>
      <c r="H7" s="32">
        <v>2</v>
      </c>
      <c r="I7" s="37">
        <v>55</v>
      </c>
      <c r="J7" s="20">
        <v>4</v>
      </c>
      <c r="K7" s="67">
        <v>46</v>
      </c>
      <c r="L7" s="3">
        <v>3</v>
      </c>
      <c r="M7" s="67">
        <v>50</v>
      </c>
      <c r="N7" s="94">
        <v>24</v>
      </c>
      <c r="O7" s="80">
        <v>17</v>
      </c>
      <c r="P7" s="295">
        <f t="shared" si="0"/>
        <v>214</v>
      </c>
      <c r="Q7" s="45">
        <f t="shared" si="1"/>
        <v>197</v>
      </c>
    </row>
    <row r="8" spans="1:17" ht="13.5" customHeight="1">
      <c r="A8" s="8">
        <f aca="true" t="shared" si="2" ref="A8:A16">A7+1</f>
        <v>5</v>
      </c>
      <c r="B8" s="209" t="s">
        <v>46</v>
      </c>
      <c r="C8" s="204">
        <v>1996</v>
      </c>
      <c r="D8" s="123">
        <v>20</v>
      </c>
      <c r="E8" s="20">
        <v>5</v>
      </c>
      <c r="F8" s="76">
        <v>44</v>
      </c>
      <c r="G8" s="123">
        <v>22</v>
      </c>
      <c r="H8" s="32">
        <v>7</v>
      </c>
      <c r="I8" s="37">
        <v>40</v>
      </c>
      <c r="J8" s="20">
        <v>17</v>
      </c>
      <c r="K8" s="67">
        <v>26</v>
      </c>
      <c r="L8" s="3">
        <v>10</v>
      </c>
      <c r="M8" s="67">
        <v>34</v>
      </c>
      <c r="N8" s="299">
        <v>16</v>
      </c>
      <c r="O8" s="80">
        <v>27</v>
      </c>
      <c r="P8" s="295">
        <f t="shared" si="0"/>
        <v>171</v>
      </c>
      <c r="Q8" s="45">
        <f t="shared" si="1"/>
        <v>145</v>
      </c>
    </row>
    <row r="9" spans="1:17" ht="13.5" customHeight="1">
      <c r="A9" s="8">
        <f t="shared" si="2"/>
        <v>6</v>
      </c>
      <c r="B9" s="209" t="s">
        <v>1</v>
      </c>
      <c r="C9" s="204">
        <v>1992</v>
      </c>
      <c r="D9" s="102">
        <v>24</v>
      </c>
      <c r="E9" s="20">
        <v>7</v>
      </c>
      <c r="F9" s="76">
        <v>40</v>
      </c>
      <c r="G9" s="102">
        <v>12</v>
      </c>
      <c r="H9" s="32">
        <v>5</v>
      </c>
      <c r="I9" s="37">
        <v>44</v>
      </c>
      <c r="J9" s="20">
        <v>14</v>
      </c>
      <c r="K9" s="67">
        <v>29</v>
      </c>
      <c r="L9" s="3">
        <v>17</v>
      </c>
      <c r="M9" s="67">
        <v>26</v>
      </c>
      <c r="N9" s="250" t="s">
        <v>193</v>
      </c>
      <c r="O9" s="314">
        <v>0</v>
      </c>
      <c r="P9" s="295">
        <f t="shared" si="0"/>
        <v>139</v>
      </c>
      <c r="Q9" s="45">
        <f t="shared" si="1"/>
        <v>139</v>
      </c>
    </row>
    <row r="10" spans="1:17" ht="13.5" customHeight="1">
      <c r="A10" s="8">
        <f t="shared" si="2"/>
        <v>7</v>
      </c>
      <c r="B10" s="209" t="s">
        <v>45</v>
      </c>
      <c r="C10" s="204">
        <v>1995</v>
      </c>
      <c r="D10" s="102">
        <v>22</v>
      </c>
      <c r="E10" s="22">
        <v>6</v>
      </c>
      <c r="F10" s="69">
        <v>42</v>
      </c>
      <c r="G10" s="102">
        <v>18</v>
      </c>
      <c r="H10" s="32">
        <v>6</v>
      </c>
      <c r="I10" s="38">
        <v>42</v>
      </c>
      <c r="J10" s="20">
        <v>20</v>
      </c>
      <c r="K10" s="67">
        <v>23</v>
      </c>
      <c r="L10" s="134">
        <v>15</v>
      </c>
      <c r="M10" s="67">
        <v>28</v>
      </c>
      <c r="N10" s="249"/>
      <c r="O10" s="293">
        <v>0</v>
      </c>
      <c r="P10" s="295">
        <f t="shared" si="0"/>
        <v>135</v>
      </c>
      <c r="Q10" s="45">
        <f t="shared" si="1"/>
        <v>135</v>
      </c>
    </row>
    <row r="11" spans="1:17" ht="13.5" customHeight="1">
      <c r="A11" s="8">
        <f t="shared" si="2"/>
        <v>8</v>
      </c>
      <c r="B11" s="209" t="s">
        <v>87</v>
      </c>
      <c r="C11" s="204">
        <v>1992</v>
      </c>
      <c r="D11" s="50"/>
      <c r="E11" s="59"/>
      <c r="F11" s="77">
        <v>0</v>
      </c>
      <c r="G11" s="50"/>
      <c r="H11" s="60"/>
      <c r="I11" s="52">
        <v>0</v>
      </c>
      <c r="J11" s="20">
        <v>5</v>
      </c>
      <c r="K11" s="67">
        <v>44</v>
      </c>
      <c r="L11" s="3">
        <v>5</v>
      </c>
      <c r="M11" s="67">
        <v>44</v>
      </c>
      <c r="N11" s="270">
        <v>7</v>
      </c>
      <c r="O11" s="80">
        <v>40</v>
      </c>
      <c r="P11" s="297">
        <f t="shared" si="0"/>
        <v>128</v>
      </c>
      <c r="Q11" s="136">
        <f t="shared" si="1"/>
        <v>128</v>
      </c>
    </row>
    <row r="12" spans="1:17" ht="13.5" customHeight="1">
      <c r="A12" s="8">
        <f t="shared" si="2"/>
        <v>9</v>
      </c>
      <c r="B12" s="209" t="s">
        <v>50</v>
      </c>
      <c r="C12" s="204">
        <v>1995</v>
      </c>
      <c r="D12" s="50"/>
      <c r="E12" s="59"/>
      <c r="F12" s="77">
        <v>0</v>
      </c>
      <c r="G12" s="50"/>
      <c r="H12" s="60"/>
      <c r="I12" s="52">
        <v>0</v>
      </c>
      <c r="J12" s="78">
        <v>8</v>
      </c>
      <c r="K12" s="67">
        <v>38</v>
      </c>
      <c r="L12" s="3">
        <v>6</v>
      </c>
      <c r="M12" s="67">
        <v>42</v>
      </c>
      <c r="N12" s="3">
        <v>4</v>
      </c>
      <c r="O12" s="80">
        <v>46</v>
      </c>
      <c r="P12" s="295">
        <f t="shared" si="0"/>
        <v>126</v>
      </c>
      <c r="Q12" s="45">
        <f t="shared" si="1"/>
        <v>126</v>
      </c>
    </row>
    <row r="13" spans="1:17" ht="13.5" customHeight="1">
      <c r="A13" s="8">
        <f t="shared" si="2"/>
        <v>10</v>
      </c>
      <c r="B13" s="209" t="s">
        <v>80</v>
      </c>
      <c r="C13" s="204">
        <v>1987</v>
      </c>
      <c r="D13" s="59"/>
      <c r="E13" s="59"/>
      <c r="F13" s="77">
        <v>0</v>
      </c>
      <c r="G13" s="50"/>
      <c r="H13" s="60"/>
      <c r="I13" s="52">
        <v>0</v>
      </c>
      <c r="J13" s="20">
        <v>9</v>
      </c>
      <c r="K13" s="67">
        <v>36</v>
      </c>
      <c r="L13" s="3">
        <v>4</v>
      </c>
      <c r="M13" s="67">
        <v>46</v>
      </c>
      <c r="N13" s="94">
        <v>8</v>
      </c>
      <c r="O13" s="80">
        <v>38</v>
      </c>
      <c r="P13" s="295">
        <f t="shared" si="0"/>
        <v>120</v>
      </c>
      <c r="Q13" s="45">
        <f t="shared" si="1"/>
        <v>120</v>
      </c>
    </row>
    <row r="14" spans="1:17" ht="13.5" customHeight="1">
      <c r="A14" s="8">
        <f t="shared" si="2"/>
        <v>11</v>
      </c>
      <c r="B14" s="209" t="s">
        <v>53</v>
      </c>
      <c r="C14" s="204">
        <v>1992</v>
      </c>
      <c r="D14" s="59"/>
      <c r="E14" s="59"/>
      <c r="F14" s="77">
        <v>0</v>
      </c>
      <c r="G14" s="50"/>
      <c r="H14" s="60"/>
      <c r="I14" s="52">
        <v>0</v>
      </c>
      <c r="J14" s="20">
        <v>6</v>
      </c>
      <c r="K14" s="67">
        <v>42</v>
      </c>
      <c r="L14" s="3">
        <v>7</v>
      </c>
      <c r="M14" s="67">
        <v>40</v>
      </c>
      <c r="N14" s="270">
        <v>10</v>
      </c>
      <c r="O14" s="80">
        <v>34</v>
      </c>
      <c r="P14" s="295">
        <f t="shared" si="0"/>
        <v>116</v>
      </c>
      <c r="Q14" s="45">
        <f t="shared" si="1"/>
        <v>116</v>
      </c>
    </row>
    <row r="15" spans="1:17" ht="13.5" customHeight="1">
      <c r="A15" s="8">
        <f t="shared" si="2"/>
        <v>12</v>
      </c>
      <c r="B15" s="209" t="s">
        <v>83</v>
      </c>
      <c r="C15" s="204">
        <v>1995</v>
      </c>
      <c r="D15" s="59"/>
      <c r="E15" s="59"/>
      <c r="F15" s="77">
        <v>0</v>
      </c>
      <c r="G15" s="50"/>
      <c r="H15" s="60"/>
      <c r="I15" s="52">
        <v>0</v>
      </c>
      <c r="J15" s="20">
        <v>11</v>
      </c>
      <c r="K15" s="67">
        <v>32</v>
      </c>
      <c r="L15" s="3">
        <v>8</v>
      </c>
      <c r="M15" s="67">
        <v>38</v>
      </c>
      <c r="N15" s="94">
        <v>5</v>
      </c>
      <c r="O15" s="80">
        <v>44</v>
      </c>
      <c r="P15" s="295">
        <f t="shared" si="0"/>
        <v>114</v>
      </c>
      <c r="Q15" s="45">
        <f t="shared" si="1"/>
        <v>114</v>
      </c>
    </row>
    <row r="16" spans="1:17" ht="13.5" customHeight="1">
      <c r="A16" s="8">
        <f t="shared" si="2"/>
        <v>13</v>
      </c>
      <c r="B16" s="209" t="s">
        <v>88</v>
      </c>
      <c r="C16" s="204">
        <v>1985</v>
      </c>
      <c r="D16" s="59"/>
      <c r="E16" s="59"/>
      <c r="F16" s="77">
        <v>0</v>
      </c>
      <c r="G16" s="50"/>
      <c r="H16" s="60"/>
      <c r="I16" s="52">
        <v>0</v>
      </c>
      <c r="J16" s="20">
        <v>10</v>
      </c>
      <c r="K16" s="67">
        <v>34</v>
      </c>
      <c r="L16" s="311">
        <v>9</v>
      </c>
      <c r="M16" s="67">
        <v>36</v>
      </c>
      <c r="N16" s="270">
        <v>6</v>
      </c>
      <c r="O16" s="80">
        <v>42</v>
      </c>
      <c r="P16" s="295">
        <f t="shared" si="0"/>
        <v>112</v>
      </c>
      <c r="Q16" s="45">
        <f t="shared" si="1"/>
        <v>112</v>
      </c>
    </row>
    <row r="17" spans="1:17" ht="13.5" customHeight="1">
      <c r="A17" s="8">
        <f aca="true" t="shared" si="3" ref="A17:A55">A16+1</f>
        <v>14</v>
      </c>
      <c r="B17" s="209" t="s">
        <v>41</v>
      </c>
      <c r="C17" s="204">
        <v>1997</v>
      </c>
      <c r="D17" s="263">
        <v>33</v>
      </c>
      <c r="E17" s="20">
        <v>8</v>
      </c>
      <c r="F17" s="76">
        <v>38</v>
      </c>
      <c r="G17" s="102">
        <v>33</v>
      </c>
      <c r="H17" s="33">
        <v>8</v>
      </c>
      <c r="I17" s="37">
        <v>38</v>
      </c>
      <c r="J17" s="20">
        <v>34</v>
      </c>
      <c r="K17" s="67">
        <v>2</v>
      </c>
      <c r="L17" s="3">
        <v>22</v>
      </c>
      <c r="M17" s="67">
        <v>21</v>
      </c>
      <c r="N17" s="249"/>
      <c r="O17" s="293">
        <v>0</v>
      </c>
      <c r="P17" s="295">
        <f t="shared" si="0"/>
        <v>99</v>
      </c>
      <c r="Q17" s="45">
        <f t="shared" si="1"/>
        <v>99</v>
      </c>
    </row>
    <row r="18" spans="1:17" ht="13.5" customHeight="1">
      <c r="A18" s="8">
        <f t="shared" si="3"/>
        <v>15</v>
      </c>
      <c r="B18" s="209" t="s">
        <v>48</v>
      </c>
      <c r="C18" s="204">
        <v>1996</v>
      </c>
      <c r="D18" s="59"/>
      <c r="E18" s="59"/>
      <c r="F18" s="77">
        <v>0</v>
      </c>
      <c r="G18" s="50"/>
      <c r="H18" s="60"/>
      <c r="I18" s="52">
        <v>0</v>
      </c>
      <c r="J18" s="20">
        <v>18</v>
      </c>
      <c r="K18" s="67">
        <v>25</v>
      </c>
      <c r="L18" s="3">
        <v>11</v>
      </c>
      <c r="M18" s="67">
        <v>32</v>
      </c>
      <c r="N18" s="94">
        <v>9</v>
      </c>
      <c r="O18" s="80">
        <v>36</v>
      </c>
      <c r="P18" s="295">
        <f t="shared" si="0"/>
        <v>93</v>
      </c>
      <c r="Q18" s="45">
        <f t="shared" si="1"/>
        <v>93</v>
      </c>
    </row>
    <row r="19" spans="1:17" ht="13.5" customHeight="1">
      <c r="A19" s="8">
        <f t="shared" si="3"/>
        <v>16</v>
      </c>
      <c r="B19" s="209" t="s">
        <v>51</v>
      </c>
      <c r="C19" s="204">
        <v>1990</v>
      </c>
      <c r="D19" s="59"/>
      <c r="E19" s="59"/>
      <c r="F19" s="77">
        <v>0</v>
      </c>
      <c r="G19" s="50"/>
      <c r="H19" s="60"/>
      <c r="I19" s="52">
        <v>0</v>
      </c>
      <c r="J19" s="20">
        <v>7</v>
      </c>
      <c r="K19" s="67">
        <v>40</v>
      </c>
      <c r="L19" s="3">
        <v>13</v>
      </c>
      <c r="M19" s="67">
        <v>30</v>
      </c>
      <c r="N19" s="270">
        <v>23</v>
      </c>
      <c r="O19" s="80">
        <v>19</v>
      </c>
      <c r="P19" s="295">
        <f t="shared" si="0"/>
        <v>89</v>
      </c>
      <c r="Q19" s="45">
        <f t="shared" si="1"/>
        <v>89</v>
      </c>
    </row>
    <row r="20" spans="1:17" ht="13.5" customHeight="1">
      <c r="A20" s="8">
        <f t="shared" si="3"/>
        <v>17</v>
      </c>
      <c r="B20" s="209" t="s">
        <v>43</v>
      </c>
      <c r="C20" s="204">
        <v>1997</v>
      </c>
      <c r="D20" s="59"/>
      <c r="E20" s="59"/>
      <c r="F20" s="77">
        <v>0</v>
      </c>
      <c r="G20" s="50"/>
      <c r="H20" s="60"/>
      <c r="I20" s="52">
        <v>0</v>
      </c>
      <c r="J20" s="135">
        <v>13</v>
      </c>
      <c r="K20" s="67">
        <v>30</v>
      </c>
      <c r="L20" s="3">
        <v>14</v>
      </c>
      <c r="M20" s="67">
        <v>29</v>
      </c>
      <c r="N20" s="94">
        <v>14</v>
      </c>
      <c r="O20" s="80">
        <v>29</v>
      </c>
      <c r="P20" s="295">
        <f t="shared" si="0"/>
        <v>88</v>
      </c>
      <c r="Q20" s="45">
        <f t="shared" si="1"/>
        <v>88</v>
      </c>
    </row>
    <row r="21" spans="1:17" ht="13.5" customHeight="1">
      <c r="A21" s="8">
        <f t="shared" si="3"/>
        <v>18</v>
      </c>
      <c r="B21" s="209" t="s">
        <v>47</v>
      </c>
      <c r="C21" s="204">
        <v>1996</v>
      </c>
      <c r="D21" s="59"/>
      <c r="E21" s="59"/>
      <c r="F21" s="77">
        <v>0</v>
      </c>
      <c r="G21" s="50"/>
      <c r="H21" s="60"/>
      <c r="I21" s="52">
        <v>0</v>
      </c>
      <c r="J21" s="20">
        <v>15</v>
      </c>
      <c r="K21" s="67">
        <v>28</v>
      </c>
      <c r="L21" s="3">
        <v>12</v>
      </c>
      <c r="M21" s="67">
        <v>31</v>
      </c>
      <c r="N21" s="94">
        <v>17</v>
      </c>
      <c r="O21" s="80">
        <v>26</v>
      </c>
      <c r="P21" s="295">
        <f t="shared" si="0"/>
        <v>85</v>
      </c>
      <c r="Q21" s="45">
        <f t="shared" si="1"/>
        <v>85</v>
      </c>
    </row>
    <row r="22" spans="1:17" ht="13.5" customHeight="1">
      <c r="A22" s="8">
        <f t="shared" si="3"/>
        <v>19</v>
      </c>
      <c r="B22" s="209" t="s">
        <v>98</v>
      </c>
      <c r="C22" s="204">
        <v>1997</v>
      </c>
      <c r="D22" s="59"/>
      <c r="E22" s="59"/>
      <c r="F22" s="77">
        <v>0</v>
      </c>
      <c r="G22" s="50"/>
      <c r="H22" s="60"/>
      <c r="I22" s="52">
        <v>0</v>
      </c>
      <c r="J22" s="20">
        <v>16</v>
      </c>
      <c r="K22" s="67">
        <v>27</v>
      </c>
      <c r="L22" s="3">
        <v>21</v>
      </c>
      <c r="M22" s="67">
        <v>22</v>
      </c>
      <c r="N22" s="3">
        <v>11</v>
      </c>
      <c r="O22" s="80">
        <v>32</v>
      </c>
      <c r="P22" s="295">
        <f t="shared" si="0"/>
        <v>81</v>
      </c>
      <c r="Q22" s="45">
        <f t="shared" si="1"/>
        <v>81</v>
      </c>
    </row>
    <row r="23" spans="1:17" s="137" customFormat="1" ht="13.5" customHeight="1">
      <c r="A23" s="151">
        <f t="shared" si="3"/>
        <v>20</v>
      </c>
      <c r="B23" s="209" t="s">
        <v>44</v>
      </c>
      <c r="C23" s="204">
        <v>1998</v>
      </c>
      <c r="D23" s="59"/>
      <c r="E23" s="59"/>
      <c r="F23" s="77">
        <v>0</v>
      </c>
      <c r="G23" s="50"/>
      <c r="H23" s="60"/>
      <c r="I23" s="52">
        <v>0</v>
      </c>
      <c r="J23" s="103">
        <v>23</v>
      </c>
      <c r="K23" s="67">
        <v>19</v>
      </c>
      <c r="L23" s="3">
        <v>16</v>
      </c>
      <c r="M23" s="67">
        <v>27</v>
      </c>
      <c r="N23" s="94">
        <v>15</v>
      </c>
      <c r="O23" s="80">
        <v>28</v>
      </c>
      <c r="P23" s="295">
        <f t="shared" si="0"/>
        <v>74</v>
      </c>
      <c r="Q23" s="45">
        <f t="shared" si="1"/>
        <v>74</v>
      </c>
    </row>
    <row r="24" spans="1:17" ht="13.5" customHeight="1">
      <c r="A24" s="8">
        <f t="shared" si="3"/>
        <v>21</v>
      </c>
      <c r="B24" s="209" t="s">
        <v>126</v>
      </c>
      <c r="C24" s="204">
        <v>2000</v>
      </c>
      <c r="D24" s="59"/>
      <c r="E24" s="59"/>
      <c r="F24" s="77">
        <v>0</v>
      </c>
      <c r="G24" s="50"/>
      <c r="H24" s="60"/>
      <c r="I24" s="52">
        <v>0</v>
      </c>
      <c r="J24" s="20">
        <v>25</v>
      </c>
      <c r="K24" s="67">
        <v>15</v>
      </c>
      <c r="L24" s="3">
        <v>20</v>
      </c>
      <c r="M24" s="67">
        <v>23</v>
      </c>
      <c r="N24" s="94">
        <v>13</v>
      </c>
      <c r="O24" s="80">
        <v>30</v>
      </c>
      <c r="P24" s="295">
        <f t="shared" si="0"/>
        <v>68</v>
      </c>
      <c r="Q24" s="45">
        <f t="shared" si="1"/>
        <v>68</v>
      </c>
    </row>
    <row r="25" spans="1:17" ht="13.5" customHeight="1">
      <c r="A25" s="8">
        <f t="shared" si="3"/>
        <v>22</v>
      </c>
      <c r="B25" s="209" t="s">
        <v>42</v>
      </c>
      <c r="C25" s="204">
        <v>1998</v>
      </c>
      <c r="D25" s="59"/>
      <c r="E25" s="59"/>
      <c r="F25" s="77">
        <v>0</v>
      </c>
      <c r="G25" s="50"/>
      <c r="H25" s="60"/>
      <c r="I25" s="52">
        <v>0</v>
      </c>
      <c r="J25" s="20">
        <v>19</v>
      </c>
      <c r="K25" s="67">
        <v>24</v>
      </c>
      <c r="L25" s="247">
        <v>30</v>
      </c>
      <c r="M25" s="67">
        <v>5</v>
      </c>
      <c r="N25" s="267">
        <v>12</v>
      </c>
      <c r="O25" s="80">
        <v>31</v>
      </c>
      <c r="P25" s="295">
        <f t="shared" si="0"/>
        <v>60</v>
      </c>
      <c r="Q25" s="45">
        <f t="shared" si="1"/>
        <v>60</v>
      </c>
    </row>
    <row r="26" spans="1:17" ht="13.5" customHeight="1">
      <c r="A26" s="8">
        <f t="shared" si="3"/>
        <v>23</v>
      </c>
      <c r="B26" s="209" t="s">
        <v>22</v>
      </c>
      <c r="C26" s="204">
        <v>1993</v>
      </c>
      <c r="D26" s="59"/>
      <c r="E26" s="59"/>
      <c r="F26" s="77">
        <v>0</v>
      </c>
      <c r="G26" s="50"/>
      <c r="H26" s="60"/>
      <c r="I26" s="52">
        <v>0</v>
      </c>
      <c r="J26" s="20">
        <v>12</v>
      </c>
      <c r="K26" s="67">
        <v>31</v>
      </c>
      <c r="L26" s="3">
        <v>34</v>
      </c>
      <c r="M26" s="67">
        <v>2</v>
      </c>
      <c r="N26" s="270">
        <v>18</v>
      </c>
      <c r="O26" s="80">
        <v>25</v>
      </c>
      <c r="P26" s="295">
        <f t="shared" si="0"/>
        <v>58</v>
      </c>
      <c r="Q26" s="45">
        <f t="shared" si="1"/>
        <v>58</v>
      </c>
    </row>
    <row r="27" spans="1:17" ht="13.5" customHeight="1">
      <c r="A27" s="8">
        <f t="shared" si="3"/>
        <v>24</v>
      </c>
      <c r="B27" s="209" t="s">
        <v>95</v>
      </c>
      <c r="C27" s="204">
        <v>1998</v>
      </c>
      <c r="D27" s="59"/>
      <c r="E27" s="59"/>
      <c r="F27" s="77">
        <v>0</v>
      </c>
      <c r="G27" s="50"/>
      <c r="H27" s="60"/>
      <c r="I27" s="52">
        <v>0</v>
      </c>
      <c r="J27" s="20">
        <v>31</v>
      </c>
      <c r="K27" s="67">
        <v>2</v>
      </c>
      <c r="L27" s="3">
        <v>19</v>
      </c>
      <c r="M27" s="67">
        <v>24</v>
      </c>
      <c r="N27" s="94">
        <v>20</v>
      </c>
      <c r="O27" s="80">
        <v>23</v>
      </c>
      <c r="P27" s="295">
        <f t="shared" si="0"/>
        <v>49</v>
      </c>
      <c r="Q27" s="45">
        <f t="shared" si="1"/>
        <v>49</v>
      </c>
    </row>
    <row r="28" spans="1:17" ht="13.5" customHeight="1">
      <c r="A28" s="8">
        <f t="shared" si="3"/>
        <v>25</v>
      </c>
      <c r="B28" s="209" t="s">
        <v>92</v>
      </c>
      <c r="C28" s="204">
        <v>1992</v>
      </c>
      <c r="D28" s="59"/>
      <c r="E28" s="59"/>
      <c r="F28" s="77">
        <v>0</v>
      </c>
      <c r="G28" s="50"/>
      <c r="H28" s="60"/>
      <c r="I28" s="52">
        <v>0</v>
      </c>
      <c r="J28" s="20">
        <v>22</v>
      </c>
      <c r="K28" s="67">
        <v>21</v>
      </c>
      <c r="L28" s="3">
        <v>27</v>
      </c>
      <c r="M28" s="67">
        <v>11</v>
      </c>
      <c r="N28" s="94">
        <v>25</v>
      </c>
      <c r="O28" s="80">
        <v>15</v>
      </c>
      <c r="P28" s="295">
        <f t="shared" si="0"/>
        <v>47</v>
      </c>
      <c r="Q28" s="45">
        <f t="shared" si="1"/>
        <v>47</v>
      </c>
    </row>
    <row r="29" spans="1:17" ht="13.5" customHeight="1">
      <c r="A29" s="8">
        <f t="shared" si="3"/>
        <v>26</v>
      </c>
      <c r="B29" s="209" t="s">
        <v>135</v>
      </c>
      <c r="C29" s="204">
        <v>1998</v>
      </c>
      <c r="D29" s="59"/>
      <c r="E29" s="59"/>
      <c r="F29" s="77">
        <v>0</v>
      </c>
      <c r="G29" s="50"/>
      <c r="H29" s="60"/>
      <c r="I29" s="52">
        <v>0</v>
      </c>
      <c r="J29" s="20">
        <v>27</v>
      </c>
      <c r="K29" s="67">
        <v>11</v>
      </c>
      <c r="L29" s="3">
        <v>18</v>
      </c>
      <c r="M29" s="67">
        <v>25</v>
      </c>
      <c r="N29" s="94">
        <v>27</v>
      </c>
      <c r="O29" s="80">
        <v>11</v>
      </c>
      <c r="P29" s="295">
        <f t="shared" si="0"/>
        <v>47</v>
      </c>
      <c r="Q29" s="45">
        <f t="shared" si="1"/>
        <v>47</v>
      </c>
    </row>
    <row r="30" spans="1:17" ht="13.5" customHeight="1">
      <c r="A30" s="8">
        <f t="shared" si="3"/>
        <v>27</v>
      </c>
      <c r="B30" s="209" t="s">
        <v>94</v>
      </c>
      <c r="C30" s="204">
        <v>1977</v>
      </c>
      <c r="D30" s="59"/>
      <c r="E30" s="59"/>
      <c r="F30" s="77">
        <v>0</v>
      </c>
      <c r="G30" s="50"/>
      <c r="H30" s="60"/>
      <c r="I30" s="52">
        <v>0</v>
      </c>
      <c r="J30" s="20">
        <v>24</v>
      </c>
      <c r="K30" s="67">
        <v>17</v>
      </c>
      <c r="L30" s="3">
        <v>26</v>
      </c>
      <c r="M30" s="79">
        <v>13</v>
      </c>
      <c r="N30" s="94">
        <v>28</v>
      </c>
      <c r="O30" s="80">
        <v>9</v>
      </c>
      <c r="P30" s="295">
        <f t="shared" si="0"/>
        <v>39</v>
      </c>
      <c r="Q30" s="45">
        <f t="shared" si="1"/>
        <v>39</v>
      </c>
    </row>
    <row r="31" spans="1:17" ht="13.5" customHeight="1">
      <c r="A31" s="8">
        <f t="shared" si="3"/>
        <v>28</v>
      </c>
      <c r="B31" s="209" t="s">
        <v>89</v>
      </c>
      <c r="C31" s="204">
        <v>1999</v>
      </c>
      <c r="D31" s="59"/>
      <c r="E31" s="59"/>
      <c r="F31" s="77">
        <v>0</v>
      </c>
      <c r="G31" s="50"/>
      <c r="H31" s="60"/>
      <c r="I31" s="52">
        <v>0</v>
      </c>
      <c r="J31" s="20">
        <v>26</v>
      </c>
      <c r="K31" s="67">
        <v>13</v>
      </c>
      <c r="L31" s="3">
        <v>36</v>
      </c>
      <c r="M31" s="79">
        <v>2</v>
      </c>
      <c r="N31" s="94">
        <v>21</v>
      </c>
      <c r="O31" s="80">
        <v>22</v>
      </c>
      <c r="P31" s="295">
        <f t="shared" si="0"/>
        <v>37</v>
      </c>
      <c r="Q31" s="45">
        <f t="shared" si="1"/>
        <v>37</v>
      </c>
    </row>
    <row r="32" spans="1:17" ht="13.5" customHeight="1">
      <c r="A32" s="8">
        <f t="shared" si="3"/>
        <v>29</v>
      </c>
      <c r="B32" s="210" t="s">
        <v>49</v>
      </c>
      <c r="C32" s="205">
        <v>1994</v>
      </c>
      <c r="D32" s="59"/>
      <c r="E32" s="59"/>
      <c r="F32" s="77">
        <v>0</v>
      </c>
      <c r="G32" s="50"/>
      <c r="H32" s="60"/>
      <c r="I32" s="52">
        <v>0</v>
      </c>
      <c r="J32" s="20">
        <v>21</v>
      </c>
      <c r="K32" s="67">
        <v>22</v>
      </c>
      <c r="L32" s="3">
        <v>33</v>
      </c>
      <c r="M32" s="67">
        <v>2</v>
      </c>
      <c r="N32" s="94">
        <v>26</v>
      </c>
      <c r="O32" s="80">
        <v>13</v>
      </c>
      <c r="P32" s="295">
        <f t="shared" si="0"/>
        <v>37</v>
      </c>
      <c r="Q32" s="45">
        <f t="shared" si="1"/>
        <v>37</v>
      </c>
    </row>
    <row r="33" spans="1:17" ht="13.5" customHeight="1">
      <c r="A33" s="8">
        <f t="shared" si="3"/>
        <v>30</v>
      </c>
      <c r="B33" s="209" t="s">
        <v>90</v>
      </c>
      <c r="C33" s="204">
        <v>1974</v>
      </c>
      <c r="D33" s="59"/>
      <c r="E33" s="51"/>
      <c r="F33" s="77">
        <v>0</v>
      </c>
      <c r="G33" s="50"/>
      <c r="H33" s="51"/>
      <c r="I33" s="52">
        <v>0</v>
      </c>
      <c r="J33" s="20">
        <v>28</v>
      </c>
      <c r="K33" s="67">
        <v>9</v>
      </c>
      <c r="L33" s="3">
        <v>25</v>
      </c>
      <c r="M33" s="67">
        <v>15</v>
      </c>
      <c r="N33" s="94">
        <v>30</v>
      </c>
      <c r="O33" s="80">
        <v>5</v>
      </c>
      <c r="P33" s="295">
        <f t="shared" si="0"/>
        <v>29</v>
      </c>
      <c r="Q33" s="45">
        <f t="shared" si="1"/>
        <v>29</v>
      </c>
    </row>
    <row r="34" spans="1:17" ht="13.5" customHeight="1">
      <c r="A34" s="8">
        <f t="shared" si="3"/>
        <v>31</v>
      </c>
      <c r="B34" s="209" t="s">
        <v>96</v>
      </c>
      <c r="C34" s="204">
        <v>1989</v>
      </c>
      <c r="D34" s="59"/>
      <c r="E34" s="59"/>
      <c r="F34" s="77">
        <v>0</v>
      </c>
      <c r="G34" s="50"/>
      <c r="H34" s="60"/>
      <c r="I34" s="52">
        <v>0</v>
      </c>
      <c r="J34" s="20">
        <v>32</v>
      </c>
      <c r="K34" s="67">
        <v>2</v>
      </c>
      <c r="L34" s="3">
        <v>24</v>
      </c>
      <c r="M34" s="67">
        <v>17</v>
      </c>
      <c r="N34" s="94">
        <v>29</v>
      </c>
      <c r="O34" s="80">
        <v>7</v>
      </c>
      <c r="P34" s="295">
        <f t="shared" si="0"/>
        <v>26</v>
      </c>
      <c r="Q34" s="45">
        <f t="shared" si="1"/>
        <v>26</v>
      </c>
    </row>
    <row r="35" spans="1:17" ht="13.5" customHeight="1">
      <c r="A35" s="8">
        <f t="shared" si="3"/>
        <v>32</v>
      </c>
      <c r="B35" s="209" t="s">
        <v>234</v>
      </c>
      <c r="C35" s="204">
        <v>1984</v>
      </c>
      <c r="D35" s="286"/>
      <c r="E35" s="284"/>
      <c r="F35" s="287">
        <v>0</v>
      </c>
      <c r="G35" s="288"/>
      <c r="H35" s="289"/>
      <c r="I35" s="290">
        <v>0</v>
      </c>
      <c r="J35" s="284"/>
      <c r="K35" s="292">
        <v>0</v>
      </c>
      <c r="L35" s="249"/>
      <c r="M35" s="292">
        <v>0</v>
      </c>
      <c r="N35" s="94">
        <v>19</v>
      </c>
      <c r="O35" s="80">
        <v>24</v>
      </c>
      <c r="P35" s="295">
        <f t="shared" si="0"/>
        <v>24</v>
      </c>
      <c r="Q35" s="45">
        <f t="shared" si="1"/>
        <v>24</v>
      </c>
    </row>
    <row r="36" spans="1:17" ht="13.5" customHeight="1">
      <c r="A36" s="8">
        <f t="shared" si="3"/>
        <v>33</v>
      </c>
      <c r="B36" s="209" t="s">
        <v>20</v>
      </c>
      <c r="C36" s="204">
        <v>1989</v>
      </c>
      <c r="D36" s="286"/>
      <c r="E36" s="284"/>
      <c r="F36" s="287">
        <v>0</v>
      </c>
      <c r="G36" s="288"/>
      <c r="H36" s="289"/>
      <c r="I36" s="290">
        <v>0</v>
      </c>
      <c r="J36" s="284"/>
      <c r="K36" s="292">
        <v>0</v>
      </c>
      <c r="L36" s="249"/>
      <c r="M36" s="292">
        <v>0</v>
      </c>
      <c r="N36" s="94">
        <v>22</v>
      </c>
      <c r="O36" s="80">
        <v>21</v>
      </c>
      <c r="P36" s="295">
        <f aca="true" t="shared" si="4" ref="P36:P67">F36+I36+K36+M36+O36</f>
        <v>21</v>
      </c>
      <c r="Q36" s="45">
        <f aca="true" t="shared" si="5" ref="Q36:Q67">P36-MIN(F36,I36,K36,M36,O36)</f>
        <v>21</v>
      </c>
    </row>
    <row r="37" spans="1:17" ht="13.5" customHeight="1">
      <c r="A37" s="8">
        <f t="shared" si="3"/>
        <v>34</v>
      </c>
      <c r="B37" s="209" t="s">
        <v>138</v>
      </c>
      <c r="C37" s="204">
        <v>1987</v>
      </c>
      <c r="D37" s="59"/>
      <c r="E37" s="59"/>
      <c r="F37" s="77">
        <v>0</v>
      </c>
      <c r="G37" s="50"/>
      <c r="H37" s="60"/>
      <c r="I37" s="52">
        <v>0</v>
      </c>
      <c r="J37" s="20">
        <v>29</v>
      </c>
      <c r="K37" s="67">
        <v>7</v>
      </c>
      <c r="L37" s="3">
        <v>28</v>
      </c>
      <c r="M37" s="67">
        <v>9</v>
      </c>
      <c r="N37" s="249"/>
      <c r="O37" s="293">
        <v>0</v>
      </c>
      <c r="P37" s="295">
        <f t="shared" si="4"/>
        <v>16</v>
      </c>
      <c r="Q37" s="45">
        <f t="shared" si="5"/>
        <v>16</v>
      </c>
    </row>
    <row r="38" spans="1:17" ht="13.5" customHeight="1">
      <c r="A38" s="8">
        <f t="shared" si="3"/>
        <v>35</v>
      </c>
      <c r="B38" s="209" t="s">
        <v>91</v>
      </c>
      <c r="C38" s="204">
        <v>1978</v>
      </c>
      <c r="D38" s="59"/>
      <c r="E38" s="59"/>
      <c r="F38" s="77">
        <v>0</v>
      </c>
      <c r="G38" s="50"/>
      <c r="H38" s="60"/>
      <c r="I38" s="52">
        <v>0</v>
      </c>
      <c r="J38" s="20">
        <v>30</v>
      </c>
      <c r="K38" s="67">
        <v>5</v>
      </c>
      <c r="L38" s="3">
        <v>35</v>
      </c>
      <c r="M38" s="67">
        <v>2</v>
      </c>
      <c r="N38" s="94">
        <v>38</v>
      </c>
      <c r="O38" s="80">
        <v>2</v>
      </c>
      <c r="P38" s="295">
        <f t="shared" si="4"/>
        <v>9</v>
      </c>
      <c r="Q38" s="45">
        <f t="shared" si="5"/>
        <v>9</v>
      </c>
    </row>
    <row r="39" spans="1:17" ht="13.5" customHeight="1">
      <c r="A39" s="8">
        <f t="shared" si="3"/>
        <v>36</v>
      </c>
      <c r="B39" s="209" t="s">
        <v>136</v>
      </c>
      <c r="C39" s="204">
        <v>1985</v>
      </c>
      <c r="D39" s="59"/>
      <c r="E39" s="59"/>
      <c r="F39" s="77">
        <v>0</v>
      </c>
      <c r="G39" s="50"/>
      <c r="H39" s="60"/>
      <c r="I39" s="52">
        <v>0</v>
      </c>
      <c r="J39" s="59"/>
      <c r="K39" s="229">
        <v>0</v>
      </c>
      <c r="L39" s="3">
        <v>29</v>
      </c>
      <c r="M39" s="67">
        <v>7</v>
      </c>
      <c r="N39" s="249"/>
      <c r="O39" s="293">
        <v>0</v>
      </c>
      <c r="P39" s="295">
        <f t="shared" si="4"/>
        <v>7</v>
      </c>
      <c r="Q39" s="45">
        <f t="shared" si="5"/>
        <v>7</v>
      </c>
    </row>
    <row r="40" spans="1:17" ht="13.5" customHeight="1">
      <c r="A40" s="8">
        <f t="shared" si="3"/>
        <v>37</v>
      </c>
      <c r="B40" s="209" t="s">
        <v>97</v>
      </c>
      <c r="C40" s="204">
        <v>1998</v>
      </c>
      <c r="D40" s="59"/>
      <c r="E40" s="313"/>
      <c r="F40" s="77">
        <v>0</v>
      </c>
      <c r="G40" s="50"/>
      <c r="H40" s="51"/>
      <c r="I40" s="52">
        <v>0</v>
      </c>
      <c r="J40" s="20">
        <v>33</v>
      </c>
      <c r="K40" s="67">
        <v>2</v>
      </c>
      <c r="L40" s="3">
        <v>32</v>
      </c>
      <c r="M40" s="67">
        <v>2</v>
      </c>
      <c r="N40" s="94">
        <v>31</v>
      </c>
      <c r="O40" s="80">
        <v>2</v>
      </c>
      <c r="P40" s="295">
        <f t="shared" si="4"/>
        <v>6</v>
      </c>
      <c r="Q40" s="45">
        <f t="shared" si="5"/>
        <v>6</v>
      </c>
    </row>
    <row r="41" spans="1:17" ht="13.5" customHeight="1">
      <c r="A41" s="8">
        <f t="shared" si="3"/>
        <v>38</v>
      </c>
      <c r="B41" s="209" t="s">
        <v>200</v>
      </c>
      <c r="C41" s="204">
        <v>1968</v>
      </c>
      <c r="D41" s="59"/>
      <c r="E41" s="59"/>
      <c r="F41" s="77">
        <v>0</v>
      </c>
      <c r="G41" s="50"/>
      <c r="H41" s="60"/>
      <c r="I41" s="52">
        <v>0</v>
      </c>
      <c r="J41" s="20">
        <v>36</v>
      </c>
      <c r="K41" s="67">
        <v>2</v>
      </c>
      <c r="L41" s="3">
        <v>39</v>
      </c>
      <c r="M41" s="67">
        <v>2</v>
      </c>
      <c r="N41" s="94">
        <v>33</v>
      </c>
      <c r="O41" s="80">
        <v>2</v>
      </c>
      <c r="P41" s="295">
        <f t="shared" si="4"/>
        <v>6</v>
      </c>
      <c r="Q41" s="45">
        <f t="shared" si="5"/>
        <v>6</v>
      </c>
    </row>
    <row r="42" spans="1:17" ht="13.5" customHeight="1">
      <c r="A42" s="8">
        <f t="shared" si="3"/>
        <v>39</v>
      </c>
      <c r="B42" s="209" t="s">
        <v>202</v>
      </c>
      <c r="C42" s="204">
        <v>1999</v>
      </c>
      <c r="D42" s="59"/>
      <c r="E42" s="59"/>
      <c r="F42" s="77">
        <v>0</v>
      </c>
      <c r="G42" s="50"/>
      <c r="H42" s="60"/>
      <c r="I42" s="52">
        <v>0</v>
      </c>
      <c r="J42" s="20">
        <v>40</v>
      </c>
      <c r="K42" s="67">
        <v>2</v>
      </c>
      <c r="L42" s="3">
        <v>37</v>
      </c>
      <c r="M42" s="67">
        <v>2</v>
      </c>
      <c r="N42" s="94">
        <v>34</v>
      </c>
      <c r="O42" s="80">
        <v>2</v>
      </c>
      <c r="P42" s="295">
        <f t="shared" si="4"/>
        <v>6</v>
      </c>
      <c r="Q42" s="45">
        <f t="shared" si="5"/>
        <v>6</v>
      </c>
    </row>
    <row r="43" spans="1:17" ht="13.5" customHeight="1">
      <c r="A43" s="8">
        <f t="shared" si="3"/>
        <v>40</v>
      </c>
      <c r="B43" s="209" t="s">
        <v>93</v>
      </c>
      <c r="C43" s="204">
        <v>1985</v>
      </c>
      <c r="D43" s="59"/>
      <c r="E43" s="59"/>
      <c r="F43" s="77">
        <v>0</v>
      </c>
      <c r="G43" s="50"/>
      <c r="H43" s="60"/>
      <c r="I43" s="52">
        <v>0</v>
      </c>
      <c r="J43" s="20">
        <v>35</v>
      </c>
      <c r="K43" s="67">
        <v>2</v>
      </c>
      <c r="L43" s="3">
        <v>31</v>
      </c>
      <c r="M43" s="67">
        <v>2</v>
      </c>
      <c r="N43" s="94">
        <v>36</v>
      </c>
      <c r="O43" s="80">
        <v>2</v>
      </c>
      <c r="P43" s="295">
        <f t="shared" si="4"/>
        <v>6</v>
      </c>
      <c r="Q43" s="45">
        <f t="shared" si="5"/>
        <v>6</v>
      </c>
    </row>
    <row r="44" spans="1:17" ht="13.5" customHeight="1">
      <c r="A44" s="8">
        <f t="shared" si="3"/>
        <v>41</v>
      </c>
      <c r="B44" s="209" t="s">
        <v>201</v>
      </c>
      <c r="C44" s="204">
        <v>1978</v>
      </c>
      <c r="D44" s="59"/>
      <c r="E44" s="59"/>
      <c r="F44" s="77">
        <v>0</v>
      </c>
      <c r="G44" s="50"/>
      <c r="H44" s="60"/>
      <c r="I44" s="52">
        <v>0</v>
      </c>
      <c r="J44" s="20">
        <v>37</v>
      </c>
      <c r="K44" s="212">
        <v>2</v>
      </c>
      <c r="L44" s="3">
        <v>38</v>
      </c>
      <c r="M44" s="67">
        <v>2</v>
      </c>
      <c r="N44" s="94">
        <v>39</v>
      </c>
      <c r="O44" s="213">
        <v>2</v>
      </c>
      <c r="P44" s="295">
        <f t="shared" si="4"/>
        <v>6</v>
      </c>
      <c r="Q44" s="45">
        <f t="shared" si="5"/>
        <v>6</v>
      </c>
    </row>
    <row r="45" spans="1:17" ht="13.5" customHeight="1">
      <c r="A45" s="8">
        <f t="shared" si="3"/>
        <v>42</v>
      </c>
      <c r="B45" s="211" t="s">
        <v>203</v>
      </c>
      <c r="C45" s="206">
        <v>1998</v>
      </c>
      <c r="D45" s="59"/>
      <c r="E45" s="59"/>
      <c r="F45" s="77">
        <v>0</v>
      </c>
      <c r="G45" s="50"/>
      <c r="H45" s="60"/>
      <c r="I45" s="52">
        <v>0</v>
      </c>
      <c r="J45" s="20">
        <v>41</v>
      </c>
      <c r="K45" s="67">
        <v>2</v>
      </c>
      <c r="L45" s="3">
        <v>41</v>
      </c>
      <c r="M45" s="67">
        <v>2</v>
      </c>
      <c r="N45" s="299" t="s">
        <v>123</v>
      </c>
      <c r="O45" s="300">
        <v>0</v>
      </c>
      <c r="P45" s="295">
        <f t="shared" si="4"/>
        <v>4</v>
      </c>
      <c r="Q45" s="45">
        <f t="shared" si="5"/>
        <v>4</v>
      </c>
    </row>
    <row r="46" spans="1:17" ht="13.5" customHeight="1">
      <c r="A46" s="8">
        <f t="shared" si="3"/>
        <v>43</v>
      </c>
      <c r="B46" s="209" t="s">
        <v>137</v>
      </c>
      <c r="C46" s="204">
        <v>1978</v>
      </c>
      <c r="D46" s="59"/>
      <c r="E46" s="59"/>
      <c r="F46" s="77">
        <v>0</v>
      </c>
      <c r="G46" s="50"/>
      <c r="H46" s="60"/>
      <c r="I46" s="52">
        <v>0</v>
      </c>
      <c r="J46" s="33">
        <v>38</v>
      </c>
      <c r="K46" s="68">
        <v>2</v>
      </c>
      <c r="L46" s="8">
        <v>40</v>
      </c>
      <c r="M46" s="79">
        <v>2</v>
      </c>
      <c r="N46" s="249"/>
      <c r="O46" s="251">
        <v>0</v>
      </c>
      <c r="P46" s="295">
        <f t="shared" si="4"/>
        <v>4</v>
      </c>
      <c r="Q46" s="240">
        <f t="shared" si="5"/>
        <v>4</v>
      </c>
    </row>
    <row r="47" spans="1:17" ht="12.75">
      <c r="A47" s="8">
        <f t="shared" si="3"/>
        <v>44</v>
      </c>
      <c r="B47" s="211" t="s">
        <v>235</v>
      </c>
      <c r="C47" s="206">
        <v>1997</v>
      </c>
      <c r="D47" s="262"/>
      <c r="E47" s="268"/>
      <c r="F47" s="280">
        <v>0</v>
      </c>
      <c r="G47" s="268"/>
      <c r="H47" s="269"/>
      <c r="I47" s="281">
        <v>0</v>
      </c>
      <c r="J47" s="254"/>
      <c r="K47" s="278">
        <v>0</v>
      </c>
      <c r="L47" s="254"/>
      <c r="M47" s="279">
        <v>0</v>
      </c>
      <c r="N47" s="270">
        <v>32</v>
      </c>
      <c r="O47" s="68">
        <v>2</v>
      </c>
      <c r="P47" s="295">
        <f t="shared" si="4"/>
        <v>2</v>
      </c>
      <c r="Q47" s="45">
        <f t="shared" si="5"/>
        <v>2</v>
      </c>
    </row>
    <row r="48" spans="1:17" ht="12.75">
      <c r="A48" s="8">
        <f t="shared" si="3"/>
        <v>45</v>
      </c>
      <c r="B48" s="211" t="s">
        <v>236</v>
      </c>
      <c r="C48" s="206">
        <v>1999</v>
      </c>
      <c r="D48" s="262"/>
      <c r="E48" s="268"/>
      <c r="F48" s="280">
        <v>0</v>
      </c>
      <c r="G48" s="268"/>
      <c r="H48" s="269"/>
      <c r="I48" s="281">
        <v>0</v>
      </c>
      <c r="J48" s="254"/>
      <c r="K48" s="278">
        <v>0</v>
      </c>
      <c r="L48" s="254"/>
      <c r="M48" s="279">
        <v>0</v>
      </c>
      <c r="N48" s="272">
        <v>35</v>
      </c>
      <c r="O48" s="68">
        <v>2</v>
      </c>
      <c r="P48" s="295">
        <f t="shared" si="4"/>
        <v>2</v>
      </c>
      <c r="Q48" s="45">
        <f t="shared" si="5"/>
        <v>2</v>
      </c>
    </row>
    <row r="49" spans="1:17" ht="12.75">
      <c r="A49" s="8">
        <f t="shared" si="3"/>
        <v>46</v>
      </c>
      <c r="B49" s="211" t="s">
        <v>237</v>
      </c>
      <c r="C49" s="206">
        <v>1999</v>
      </c>
      <c r="D49" s="262"/>
      <c r="E49" s="268"/>
      <c r="F49" s="280">
        <v>0</v>
      </c>
      <c r="G49" s="268"/>
      <c r="H49" s="269"/>
      <c r="I49" s="281">
        <v>0</v>
      </c>
      <c r="J49" s="254"/>
      <c r="K49" s="278">
        <v>0</v>
      </c>
      <c r="L49" s="254"/>
      <c r="M49" s="279">
        <v>0</v>
      </c>
      <c r="N49" s="272">
        <v>37</v>
      </c>
      <c r="O49" s="220">
        <v>2</v>
      </c>
      <c r="P49" s="295">
        <f t="shared" si="4"/>
        <v>2</v>
      </c>
      <c r="Q49" s="45">
        <f t="shared" si="5"/>
        <v>2</v>
      </c>
    </row>
    <row r="50" spans="1:17" ht="12.75">
      <c r="A50" s="8">
        <f t="shared" si="3"/>
        <v>47</v>
      </c>
      <c r="B50" s="211" t="s">
        <v>238</v>
      </c>
      <c r="C50" s="206">
        <v>1999</v>
      </c>
      <c r="D50" s="262"/>
      <c r="E50" s="268"/>
      <c r="F50" s="280">
        <v>0</v>
      </c>
      <c r="G50" s="268"/>
      <c r="H50" s="269"/>
      <c r="I50" s="281">
        <v>0</v>
      </c>
      <c r="J50" s="254"/>
      <c r="K50" s="278">
        <v>0</v>
      </c>
      <c r="L50" s="254"/>
      <c r="M50" s="279">
        <v>0</v>
      </c>
      <c r="N50" s="270">
        <v>40</v>
      </c>
      <c r="O50" s="220">
        <v>2</v>
      </c>
      <c r="P50" s="295">
        <f t="shared" si="4"/>
        <v>2</v>
      </c>
      <c r="Q50" s="45">
        <f t="shared" si="5"/>
        <v>2</v>
      </c>
    </row>
    <row r="51" spans="1:17" ht="12.75">
      <c r="A51" s="8">
        <f t="shared" si="3"/>
        <v>48</v>
      </c>
      <c r="B51" s="211" t="s">
        <v>239</v>
      </c>
      <c r="C51" s="206">
        <v>1998</v>
      </c>
      <c r="D51" s="262"/>
      <c r="E51" s="268"/>
      <c r="F51" s="280">
        <v>0</v>
      </c>
      <c r="G51" s="268"/>
      <c r="H51" s="269"/>
      <c r="I51" s="281">
        <v>0</v>
      </c>
      <c r="J51" s="254"/>
      <c r="K51" s="278">
        <v>0</v>
      </c>
      <c r="L51" s="254"/>
      <c r="M51" s="279">
        <v>0</v>
      </c>
      <c r="N51" s="272">
        <v>41</v>
      </c>
      <c r="O51" s="220">
        <v>2</v>
      </c>
      <c r="P51" s="295">
        <f t="shared" si="4"/>
        <v>2</v>
      </c>
      <c r="Q51" s="45">
        <f t="shared" si="5"/>
        <v>2</v>
      </c>
    </row>
    <row r="52" spans="1:17" ht="12.75">
      <c r="A52" s="8">
        <f t="shared" si="3"/>
        <v>49</v>
      </c>
      <c r="B52" s="211" t="s">
        <v>204</v>
      </c>
      <c r="C52" s="206">
        <v>1987</v>
      </c>
      <c r="D52" s="262"/>
      <c r="E52" s="268"/>
      <c r="F52" s="280">
        <v>0</v>
      </c>
      <c r="G52" s="268"/>
      <c r="H52" s="269"/>
      <c r="I52" s="281">
        <v>0</v>
      </c>
      <c r="J52" s="247">
        <v>39</v>
      </c>
      <c r="K52" s="213">
        <v>2</v>
      </c>
      <c r="L52" s="87" t="s">
        <v>193</v>
      </c>
      <c r="M52" s="307">
        <v>0</v>
      </c>
      <c r="N52" s="249"/>
      <c r="O52" s="294">
        <v>0</v>
      </c>
      <c r="P52" s="295">
        <f t="shared" si="4"/>
        <v>2</v>
      </c>
      <c r="Q52" s="45">
        <f t="shared" si="5"/>
        <v>2</v>
      </c>
    </row>
    <row r="53" spans="1:17" ht="12.75">
      <c r="A53" s="8">
        <f t="shared" si="3"/>
        <v>50</v>
      </c>
      <c r="B53" s="211" t="s">
        <v>240</v>
      </c>
      <c r="C53" s="206">
        <v>1995</v>
      </c>
      <c r="D53" s="264"/>
      <c r="E53" s="273"/>
      <c r="F53" s="282">
        <v>0</v>
      </c>
      <c r="G53" s="276"/>
      <c r="H53" s="274"/>
      <c r="I53" s="283">
        <v>0</v>
      </c>
      <c r="J53" s="254"/>
      <c r="K53" s="278">
        <v>0</v>
      </c>
      <c r="L53" s="254"/>
      <c r="M53" s="279">
        <v>0</v>
      </c>
      <c r="N53" s="94">
        <v>42</v>
      </c>
      <c r="O53" s="271">
        <f>IF(N53=1,60,)+IF(N53=2,55,)+IF(N53=3,50,)+IF(N53=4,46,)+IF(N53=5,44,)+IF(N53=6,42,)+IF(N53=7,40,)+IF(N53=8,38,)+IF(N53=9,36,)+IF(N53=10,34,)+IF(N53=11,32,)+IF(N53=12,31,)+IF(N53=13,30,)+IF(N53=14,29,)+IF(N53=15,28,)+IF(N53=16,27,)+IF(N53=17,26,)+IF(N53=18,25,)+IF(N53=19,24,)+IF(N53=20,23,)+IF(N53=21,22,)+IF(N53=22,21,)+IF(N53=23,19,)+IF(N53=24,17,)+IF(N53=25,15,)+IF(N53=26,13,)+IF(N53=27,11,)+IF(N53=28,9,)+IF(N53=29,7,)+IF(N53=30,5,)+IF(N53&gt;30,2,)*IF(N53&gt;41,0,1)</f>
        <v>0</v>
      </c>
      <c r="P53" s="295">
        <f t="shared" si="4"/>
        <v>0</v>
      </c>
      <c r="Q53" s="45">
        <f t="shared" si="5"/>
        <v>0</v>
      </c>
    </row>
    <row r="54" spans="1:17" ht="12.75">
      <c r="A54" s="8">
        <f t="shared" si="3"/>
        <v>51</v>
      </c>
      <c r="B54" s="211" t="s">
        <v>241</v>
      </c>
      <c r="C54" s="206">
        <v>1988</v>
      </c>
      <c r="D54" s="264"/>
      <c r="E54" s="265"/>
      <c r="F54" s="275">
        <v>0</v>
      </c>
      <c r="G54" s="276"/>
      <c r="H54" s="266"/>
      <c r="I54" s="277">
        <v>0</v>
      </c>
      <c r="J54" s="254"/>
      <c r="K54" s="278">
        <v>0</v>
      </c>
      <c r="L54" s="254"/>
      <c r="M54" s="279">
        <v>0</v>
      </c>
      <c r="N54" s="250" t="s">
        <v>193</v>
      </c>
      <c r="O54" s="282">
        <v>0</v>
      </c>
      <c r="P54" s="295">
        <f t="shared" si="4"/>
        <v>0</v>
      </c>
      <c r="Q54" s="45">
        <f t="shared" si="5"/>
        <v>0</v>
      </c>
    </row>
    <row r="55" spans="1:17" ht="12.75">
      <c r="A55" s="301">
        <f t="shared" si="3"/>
        <v>52</v>
      </c>
      <c r="B55" s="211" t="s">
        <v>199</v>
      </c>
      <c r="C55" s="206">
        <v>1999</v>
      </c>
      <c r="D55" s="302"/>
      <c r="E55" s="303"/>
      <c r="F55" s="304">
        <v>0</v>
      </c>
      <c r="G55" s="303"/>
      <c r="H55" s="305"/>
      <c r="I55" s="306">
        <v>0</v>
      </c>
      <c r="J55" s="247">
        <v>42</v>
      </c>
      <c r="K55" s="213">
        <v>0</v>
      </c>
      <c r="L55" s="247">
        <v>42</v>
      </c>
      <c r="M55" s="212">
        <v>0</v>
      </c>
      <c r="N55" s="254"/>
      <c r="O55" s="308">
        <v>0</v>
      </c>
      <c r="P55" s="309">
        <f t="shared" si="4"/>
        <v>0</v>
      </c>
      <c r="Q55" s="240">
        <f t="shared" si="5"/>
        <v>0</v>
      </c>
    </row>
    <row r="56" spans="1:17" ht="12.75">
      <c r="A56" s="27"/>
      <c r="B56" s="27"/>
      <c r="C56" s="39"/>
      <c r="D56" s="27"/>
      <c r="E56" s="27"/>
      <c r="F56" s="81"/>
      <c r="G56" s="27"/>
      <c r="H56" s="27"/>
      <c r="I56" s="81"/>
      <c r="J56" s="27"/>
      <c r="K56" s="81"/>
      <c r="L56" s="39"/>
      <c r="M56" s="81"/>
      <c r="N56" s="39"/>
      <c r="O56" s="81"/>
      <c r="P56" s="27"/>
      <c r="Q56" s="27"/>
    </row>
  </sheetData>
  <sheetProtection/>
  <mergeCells count="6">
    <mergeCell ref="D2:F2"/>
    <mergeCell ref="G2:I2"/>
    <mergeCell ref="J2:K2"/>
    <mergeCell ref="L2:M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="120" zoomScaleNormal="120" workbookViewId="0" topLeftCell="A1">
      <selection activeCell="V7" sqref="V7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625" style="15" customWidth="1"/>
    <col min="5" max="5" width="5.625" style="1" customWidth="1"/>
    <col min="6" max="6" width="5.75390625" style="9" customWidth="1"/>
    <col min="7" max="8" width="5.625" style="15" customWidth="1"/>
    <col min="9" max="9" width="5.75390625" style="9" customWidth="1"/>
    <col min="10" max="10" width="5.625" style="15" customWidth="1"/>
    <col min="11" max="11" width="5.75390625" style="9" customWidth="1"/>
    <col min="12" max="12" width="5.625" style="15" customWidth="1"/>
    <col min="13" max="13" width="5.75390625" style="9" customWidth="1"/>
    <col min="14" max="14" width="5.625" style="9" customWidth="1"/>
    <col min="15" max="15" width="5.75390625" style="9" customWidth="1"/>
    <col min="16" max="16" width="9.75390625" style="0" hidden="1" customWidth="1"/>
    <col min="17" max="17" width="10.75390625" style="9" customWidth="1"/>
  </cols>
  <sheetData>
    <row r="1" spans="1:17" s="2" customFormat="1" ht="21.75" customHeight="1" thickBot="1">
      <c r="A1" s="393" t="s">
        <v>273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79"/>
    </row>
    <row r="2" spans="1:17" ht="39" customHeight="1" thickBot="1">
      <c r="A2" s="5"/>
      <c r="B2" s="4"/>
      <c r="C2" s="4"/>
      <c r="D2" s="380" t="s">
        <v>157</v>
      </c>
      <c r="E2" s="381"/>
      <c r="F2" s="383"/>
      <c r="G2" s="380" t="s">
        <v>158</v>
      </c>
      <c r="H2" s="381"/>
      <c r="I2" s="383"/>
      <c r="J2" s="386" t="s">
        <v>162</v>
      </c>
      <c r="K2" s="387"/>
      <c r="L2" s="386" t="s">
        <v>161</v>
      </c>
      <c r="M2" s="387"/>
      <c r="N2" s="388" t="s">
        <v>233</v>
      </c>
      <c r="O2" s="389"/>
      <c r="P2" s="43"/>
      <c r="Q2" s="15"/>
    </row>
    <row r="3" spans="1:17" s="15" customFormat="1" ht="39" thickBot="1">
      <c r="A3" s="166" t="s">
        <v>5</v>
      </c>
      <c r="B3" s="167" t="s">
        <v>6</v>
      </c>
      <c r="C3" s="106" t="s">
        <v>86</v>
      </c>
      <c r="D3" s="12" t="s">
        <v>82</v>
      </c>
      <c r="E3" s="13" t="s">
        <v>84</v>
      </c>
      <c r="F3" s="19" t="s">
        <v>8</v>
      </c>
      <c r="G3" s="12" t="s">
        <v>82</v>
      </c>
      <c r="H3" s="13" t="s">
        <v>84</v>
      </c>
      <c r="I3" s="19" t="s">
        <v>8</v>
      </c>
      <c r="J3" s="12" t="s">
        <v>7</v>
      </c>
      <c r="K3" s="19" t="s">
        <v>8</v>
      </c>
      <c r="L3" s="12" t="s">
        <v>7</v>
      </c>
      <c r="M3" s="19" t="s">
        <v>8</v>
      </c>
      <c r="N3" s="12" t="s">
        <v>7</v>
      </c>
      <c r="O3" s="19" t="s">
        <v>8</v>
      </c>
      <c r="P3" s="90" t="s">
        <v>0</v>
      </c>
      <c r="Q3" s="207" t="s">
        <v>215</v>
      </c>
    </row>
    <row r="4" spans="1:17" s="1" customFormat="1" ht="27.75" customHeight="1">
      <c r="A4" s="168">
        <f>1</f>
        <v>1</v>
      </c>
      <c r="B4" s="193" t="s">
        <v>267</v>
      </c>
      <c r="C4" s="189" t="s">
        <v>9</v>
      </c>
      <c r="D4" s="120">
        <v>6</v>
      </c>
      <c r="E4" s="63">
        <v>1</v>
      </c>
      <c r="F4" s="61">
        <v>60</v>
      </c>
      <c r="G4" s="120">
        <v>1</v>
      </c>
      <c r="H4" s="64">
        <v>1</v>
      </c>
      <c r="I4" s="61">
        <v>60</v>
      </c>
      <c r="J4" s="62">
        <v>1</v>
      </c>
      <c r="K4" s="61">
        <v>60</v>
      </c>
      <c r="L4" s="62">
        <v>1</v>
      </c>
      <c r="M4" s="61">
        <v>60</v>
      </c>
      <c r="N4" s="123">
        <v>5</v>
      </c>
      <c r="O4" s="61">
        <v>42</v>
      </c>
      <c r="P4" s="154">
        <f aca="true" t="shared" si="0" ref="P4:P33">F4+I4+K4+M4+O4</f>
        <v>282</v>
      </c>
      <c r="Q4" s="10">
        <f aca="true" t="shared" si="1" ref="Q4:Q33">P4-MIN(F4,I4,K4,M4,O4)</f>
        <v>240</v>
      </c>
    </row>
    <row r="5" spans="1:17" s="1" customFormat="1" ht="27.75" customHeight="1">
      <c r="A5" s="169">
        <f aca="true" t="shared" si="2" ref="A5:A33">A4+1</f>
        <v>2</v>
      </c>
      <c r="B5" s="194" t="s">
        <v>266</v>
      </c>
      <c r="C5" s="89" t="s">
        <v>10</v>
      </c>
      <c r="D5" s="120">
        <v>10</v>
      </c>
      <c r="E5" s="49">
        <v>3</v>
      </c>
      <c r="F5" s="38">
        <v>50</v>
      </c>
      <c r="G5" s="120">
        <v>5</v>
      </c>
      <c r="H5" s="47">
        <v>2</v>
      </c>
      <c r="I5" s="38">
        <v>55</v>
      </c>
      <c r="J5" s="48">
        <v>2</v>
      </c>
      <c r="K5" s="38">
        <v>55</v>
      </c>
      <c r="L5" s="102">
        <v>2</v>
      </c>
      <c r="M5" s="38">
        <v>55</v>
      </c>
      <c r="N5" s="102">
        <v>4</v>
      </c>
      <c r="O5" s="38">
        <v>45</v>
      </c>
      <c r="P5" s="100">
        <f t="shared" si="0"/>
        <v>260</v>
      </c>
      <c r="Q5" s="101">
        <f t="shared" si="1"/>
        <v>215</v>
      </c>
    </row>
    <row r="6" spans="1:17" s="1" customFormat="1" ht="27.75" customHeight="1">
      <c r="A6" s="169">
        <f t="shared" si="2"/>
        <v>3</v>
      </c>
      <c r="B6" s="195" t="s">
        <v>271</v>
      </c>
      <c r="C6" s="159" t="s">
        <v>124</v>
      </c>
      <c r="D6" s="120">
        <v>8</v>
      </c>
      <c r="E6" s="155">
        <v>2</v>
      </c>
      <c r="F6" s="156">
        <v>55</v>
      </c>
      <c r="G6" s="120">
        <v>16</v>
      </c>
      <c r="H6" s="157">
        <v>5</v>
      </c>
      <c r="I6" s="156">
        <v>42</v>
      </c>
      <c r="J6" s="102">
        <v>6</v>
      </c>
      <c r="K6" s="38">
        <v>39</v>
      </c>
      <c r="L6" s="102">
        <v>3</v>
      </c>
      <c r="M6" s="38">
        <v>50</v>
      </c>
      <c r="N6" s="102">
        <v>13</v>
      </c>
      <c r="O6" s="38">
        <v>19</v>
      </c>
      <c r="P6" s="91">
        <f t="shared" si="0"/>
        <v>205</v>
      </c>
      <c r="Q6" s="45">
        <f t="shared" si="1"/>
        <v>186</v>
      </c>
    </row>
    <row r="7" spans="1:17" s="1" customFormat="1" ht="27.75" customHeight="1">
      <c r="A7" s="169">
        <f t="shared" si="2"/>
        <v>4</v>
      </c>
      <c r="B7" s="194" t="s">
        <v>12</v>
      </c>
      <c r="C7" s="89" t="s">
        <v>13</v>
      </c>
      <c r="D7" s="120">
        <v>13</v>
      </c>
      <c r="E7" s="49">
        <v>5</v>
      </c>
      <c r="F7" s="38">
        <v>42</v>
      </c>
      <c r="G7" s="120">
        <v>9</v>
      </c>
      <c r="H7" s="47">
        <v>3</v>
      </c>
      <c r="I7" s="38">
        <v>50</v>
      </c>
      <c r="J7" s="48">
        <v>3</v>
      </c>
      <c r="K7" s="38">
        <v>50</v>
      </c>
      <c r="L7" s="48">
        <v>13</v>
      </c>
      <c r="M7" s="38">
        <v>19</v>
      </c>
      <c r="N7" s="102">
        <v>7</v>
      </c>
      <c r="O7" s="38">
        <v>36</v>
      </c>
      <c r="P7" s="91">
        <f t="shared" si="0"/>
        <v>197</v>
      </c>
      <c r="Q7" s="45">
        <f t="shared" si="1"/>
        <v>178</v>
      </c>
    </row>
    <row r="8" spans="1:17" s="1" customFormat="1" ht="27.75" customHeight="1">
      <c r="A8" s="169">
        <f t="shared" si="2"/>
        <v>5</v>
      </c>
      <c r="B8" s="315" t="s">
        <v>264</v>
      </c>
      <c r="C8" s="190" t="s">
        <v>2</v>
      </c>
      <c r="D8" s="319"/>
      <c r="E8" s="320"/>
      <c r="F8" s="321">
        <v>0</v>
      </c>
      <c r="G8" s="319"/>
      <c r="H8" s="289"/>
      <c r="I8" s="321">
        <v>0</v>
      </c>
      <c r="J8" s="48">
        <v>4</v>
      </c>
      <c r="K8" s="38">
        <v>45</v>
      </c>
      <c r="L8" s="102">
        <v>5</v>
      </c>
      <c r="M8" s="38">
        <v>42</v>
      </c>
      <c r="N8" s="102">
        <v>1</v>
      </c>
      <c r="O8" s="38">
        <v>60</v>
      </c>
      <c r="P8" s="91">
        <f t="shared" si="0"/>
        <v>147</v>
      </c>
      <c r="Q8" s="45">
        <f t="shared" si="1"/>
        <v>147</v>
      </c>
    </row>
    <row r="9" spans="1:17" s="1" customFormat="1" ht="27.75" customHeight="1">
      <c r="A9" s="169">
        <f t="shared" si="2"/>
        <v>6</v>
      </c>
      <c r="B9" s="195" t="s">
        <v>270</v>
      </c>
      <c r="C9" s="191" t="s">
        <v>11</v>
      </c>
      <c r="D9" s="160">
        <v>1</v>
      </c>
      <c r="E9" s="162">
        <v>6</v>
      </c>
      <c r="F9" s="158">
        <v>39</v>
      </c>
      <c r="G9" s="160">
        <v>4</v>
      </c>
      <c r="H9" s="164">
        <v>7</v>
      </c>
      <c r="I9" s="158">
        <v>36</v>
      </c>
      <c r="J9" s="102">
        <v>8</v>
      </c>
      <c r="K9" s="38">
        <v>33</v>
      </c>
      <c r="L9" s="48">
        <v>6</v>
      </c>
      <c r="M9" s="38">
        <v>39</v>
      </c>
      <c r="N9" s="102">
        <v>10</v>
      </c>
      <c r="O9" s="38">
        <v>27</v>
      </c>
      <c r="P9" s="100">
        <f t="shared" si="0"/>
        <v>174</v>
      </c>
      <c r="Q9" s="101">
        <f t="shared" si="1"/>
        <v>147</v>
      </c>
    </row>
    <row r="10" spans="1:17" s="1" customFormat="1" ht="27.75" customHeight="1">
      <c r="A10" s="169">
        <f t="shared" si="2"/>
        <v>7</v>
      </c>
      <c r="B10" s="198" t="s">
        <v>14</v>
      </c>
      <c r="C10" s="159" t="s">
        <v>15</v>
      </c>
      <c r="D10" s="318">
        <v>12</v>
      </c>
      <c r="E10" s="162">
        <v>4</v>
      </c>
      <c r="F10" s="158">
        <v>45</v>
      </c>
      <c r="G10" s="318">
        <v>14</v>
      </c>
      <c r="H10" s="164">
        <v>4</v>
      </c>
      <c r="I10" s="158">
        <v>45</v>
      </c>
      <c r="J10" s="102">
        <v>5</v>
      </c>
      <c r="K10" s="38">
        <v>42</v>
      </c>
      <c r="L10" s="48" t="s">
        <v>216</v>
      </c>
      <c r="M10" s="222">
        <v>0</v>
      </c>
      <c r="N10" s="288"/>
      <c r="O10" s="291">
        <v>0</v>
      </c>
      <c r="P10" s="91">
        <f t="shared" si="0"/>
        <v>132</v>
      </c>
      <c r="Q10" s="45">
        <f t="shared" si="1"/>
        <v>132</v>
      </c>
    </row>
    <row r="11" spans="1:17" s="1" customFormat="1" ht="27.75" customHeight="1">
      <c r="A11" s="171">
        <f t="shared" si="2"/>
        <v>8</v>
      </c>
      <c r="B11" s="197" t="s">
        <v>265</v>
      </c>
      <c r="C11" s="190" t="s">
        <v>4</v>
      </c>
      <c r="D11" s="322"/>
      <c r="E11" s="323"/>
      <c r="F11" s="324">
        <v>0</v>
      </c>
      <c r="G11" s="322"/>
      <c r="H11" s="325"/>
      <c r="I11" s="324">
        <v>0</v>
      </c>
      <c r="J11" s="102">
        <v>7</v>
      </c>
      <c r="K11" s="38">
        <v>36</v>
      </c>
      <c r="L11" s="102">
        <v>4</v>
      </c>
      <c r="M11" s="38">
        <v>45</v>
      </c>
      <c r="N11" s="102">
        <v>3</v>
      </c>
      <c r="O11" s="38">
        <v>50</v>
      </c>
      <c r="P11" s="91">
        <f t="shared" si="0"/>
        <v>131</v>
      </c>
      <c r="Q11" s="45">
        <f t="shared" si="1"/>
        <v>131</v>
      </c>
    </row>
    <row r="12" spans="1:17" s="1" customFormat="1" ht="27.75" customHeight="1">
      <c r="A12" s="171">
        <f t="shared" si="2"/>
        <v>9</v>
      </c>
      <c r="B12" s="196" t="s">
        <v>195</v>
      </c>
      <c r="C12" s="159" t="s">
        <v>196</v>
      </c>
      <c r="D12" s="322"/>
      <c r="E12" s="323"/>
      <c r="F12" s="324">
        <v>0</v>
      </c>
      <c r="G12" s="322"/>
      <c r="H12" s="325"/>
      <c r="I12" s="324">
        <v>0</v>
      </c>
      <c r="J12" s="48">
        <v>9</v>
      </c>
      <c r="K12" s="38">
        <v>30</v>
      </c>
      <c r="L12" s="48">
        <v>10</v>
      </c>
      <c r="M12" s="38">
        <v>27</v>
      </c>
      <c r="N12" s="102">
        <v>6</v>
      </c>
      <c r="O12" s="38">
        <v>39</v>
      </c>
      <c r="P12" s="100">
        <f t="shared" si="0"/>
        <v>96</v>
      </c>
      <c r="Q12" s="101">
        <f t="shared" si="1"/>
        <v>96</v>
      </c>
    </row>
    <row r="13" spans="1:17" s="1" customFormat="1" ht="27.75" customHeight="1">
      <c r="A13" s="171">
        <f t="shared" si="2"/>
        <v>10</v>
      </c>
      <c r="B13" s="200" t="s">
        <v>268</v>
      </c>
      <c r="C13" s="89" t="s">
        <v>3</v>
      </c>
      <c r="D13" s="288"/>
      <c r="E13" s="320"/>
      <c r="F13" s="321">
        <v>0</v>
      </c>
      <c r="G13" s="288"/>
      <c r="H13" s="289"/>
      <c r="I13" s="321">
        <v>0</v>
      </c>
      <c r="J13" s="48">
        <v>10</v>
      </c>
      <c r="K13" s="38">
        <v>27</v>
      </c>
      <c r="L13" s="48">
        <v>8</v>
      </c>
      <c r="M13" s="38">
        <v>33</v>
      </c>
      <c r="N13" s="102">
        <v>8</v>
      </c>
      <c r="O13" s="38">
        <v>33</v>
      </c>
      <c r="P13" s="91">
        <f t="shared" si="0"/>
        <v>93</v>
      </c>
      <c r="Q13" s="45">
        <f t="shared" si="1"/>
        <v>93</v>
      </c>
    </row>
    <row r="14" spans="1:17" s="1" customFormat="1" ht="27.75" customHeight="1">
      <c r="A14" s="171">
        <f t="shared" si="2"/>
        <v>11</v>
      </c>
      <c r="B14" s="196" t="s">
        <v>165</v>
      </c>
      <c r="C14" s="159" t="s">
        <v>172</v>
      </c>
      <c r="D14" s="160">
        <v>4</v>
      </c>
      <c r="E14" s="162">
        <v>7</v>
      </c>
      <c r="F14" s="158">
        <v>36</v>
      </c>
      <c r="G14" s="160">
        <v>3</v>
      </c>
      <c r="H14" s="163">
        <v>6</v>
      </c>
      <c r="I14" s="158">
        <v>39</v>
      </c>
      <c r="J14" s="58"/>
      <c r="K14" s="98">
        <v>0</v>
      </c>
      <c r="L14" s="288"/>
      <c r="M14" s="291">
        <v>0</v>
      </c>
      <c r="N14" s="102">
        <v>15</v>
      </c>
      <c r="O14" s="38">
        <v>15</v>
      </c>
      <c r="P14" s="91">
        <f t="shared" si="0"/>
        <v>90</v>
      </c>
      <c r="Q14" s="45">
        <f t="shared" si="1"/>
        <v>90</v>
      </c>
    </row>
    <row r="15" spans="1:17" s="1" customFormat="1" ht="27.75" customHeight="1">
      <c r="A15" s="171">
        <f t="shared" si="2"/>
        <v>12</v>
      </c>
      <c r="B15" s="199" t="s">
        <v>269</v>
      </c>
      <c r="C15" s="89" t="s">
        <v>3</v>
      </c>
      <c r="D15" s="322"/>
      <c r="E15" s="323"/>
      <c r="F15" s="324">
        <v>0</v>
      </c>
      <c r="G15" s="322"/>
      <c r="H15" s="325"/>
      <c r="I15" s="324">
        <v>0</v>
      </c>
      <c r="J15" s="48">
        <v>11</v>
      </c>
      <c r="K15" s="38">
        <v>23</v>
      </c>
      <c r="L15" s="102">
        <v>7</v>
      </c>
      <c r="M15" s="38">
        <v>36</v>
      </c>
      <c r="N15" s="102">
        <v>9</v>
      </c>
      <c r="O15" s="38">
        <v>30</v>
      </c>
      <c r="P15" s="100">
        <f t="shared" si="0"/>
        <v>89</v>
      </c>
      <c r="Q15" s="101">
        <f t="shared" si="1"/>
        <v>89</v>
      </c>
    </row>
    <row r="16" spans="1:17" s="1" customFormat="1" ht="27.75" customHeight="1">
      <c r="A16" s="171">
        <f t="shared" si="2"/>
        <v>13</v>
      </c>
      <c r="B16" s="196" t="s">
        <v>166</v>
      </c>
      <c r="C16" s="159" t="s">
        <v>173</v>
      </c>
      <c r="D16" s="160">
        <v>6</v>
      </c>
      <c r="E16" s="162">
        <v>8</v>
      </c>
      <c r="F16" s="158">
        <v>33</v>
      </c>
      <c r="G16" s="160">
        <v>6</v>
      </c>
      <c r="H16" s="163">
        <v>8</v>
      </c>
      <c r="I16" s="158">
        <v>33</v>
      </c>
      <c r="J16" s="48" t="s">
        <v>123</v>
      </c>
      <c r="K16" s="222">
        <v>0</v>
      </c>
      <c r="L16" s="48">
        <v>16</v>
      </c>
      <c r="M16" s="38">
        <v>13</v>
      </c>
      <c r="N16" s="102">
        <v>24</v>
      </c>
      <c r="O16" s="38">
        <v>2</v>
      </c>
      <c r="P16" s="91">
        <f t="shared" si="0"/>
        <v>81</v>
      </c>
      <c r="Q16" s="45">
        <f t="shared" si="1"/>
        <v>81</v>
      </c>
    </row>
    <row r="17" spans="1:17" s="1" customFormat="1" ht="27.75" customHeight="1">
      <c r="A17" s="171">
        <f t="shared" si="2"/>
        <v>14</v>
      </c>
      <c r="B17" s="198" t="s">
        <v>16</v>
      </c>
      <c r="C17" s="159" t="s">
        <v>17</v>
      </c>
      <c r="D17" s="322"/>
      <c r="E17" s="323"/>
      <c r="F17" s="324">
        <v>0</v>
      </c>
      <c r="G17" s="322"/>
      <c r="H17" s="325"/>
      <c r="I17" s="324">
        <v>0</v>
      </c>
      <c r="J17" s="48">
        <v>13</v>
      </c>
      <c r="K17" s="38">
        <v>19</v>
      </c>
      <c r="L17" s="48">
        <v>11</v>
      </c>
      <c r="M17" s="38">
        <v>23</v>
      </c>
      <c r="N17" s="102">
        <v>11</v>
      </c>
      <c r="O17" s="38">
        <v>23</v>
      </c>
      <c r="P17" s="100">
        <f t="shared" si="0"/>
        <v>65</v>
      </c>
      <c r="Q17" s="101">
        <f t="shared" si="1"/>
        <v>65</v>
      </c>
    </row>
    <row r="18" spans="1:17" s="1" customFormat="1" ht="27.75" customHeight="1">
      <c r="A18" s="171">
        <f t="shared" si="2"/>
        <v>15</v>
      </c>
      <c r="B18" s="200" t="s">
        <v>18</v>
      </c>
      <c r="C18" s="192" t="s">
        <v>19</v>
      </c>
      <c r="D18" s="322"/>
      <c r="E18" s="323"/>
      <c r="F18" s="324">
        <v>0</v>
      </c>
      <c r="G18" s="322"/>
      <c r="H18" s="325"/>
      <c r="I18" s="324">
        <v>0</v>
      </c>
      <c r="J18" s="48">
        <v>12</v>
      </c>
      <c r="K18" s="38">
        <v>21</v>
      </c>
      <c r="L18" s="48">
        <v>9</v>
      </c>
      <c r="M18" s="38">
        <v>30</v>
      </c>
      <c r="N18" s="102">
        <v>16</v>
      </c>
      <c r="O18" s="38">
        <v>13</v>
      </c>
      <c r="P18" s="91">
        <f t="shared" si="0"/>
        <v>64</v>
      </c>
      <c r="Q18" s="45">
        <f t="shared" si="1"/>
        <v>64</v>
      </c>
    </row>
    <row r="19" spans="1:17" s="1" customFormat="1" ht="27.75" customHeight="1">
      <c r="A19" s="171">
        <f t="shared" si="2"/>
        <v>16</v>
      </c>
      <c r="B19" s="199" t="s">
        <v>243</v>
      </c>
      <c r="C19" s="89" t="s">
        <v>244</v>
      </c>
      <c r="D19" s="322"/>
      <c r="E19" s="323"/>
      <c r="F19" s="324">
        <v>0</v>
      </c>
      <c r="G19" s="322"/>
      <c r="H19" s="325"/>
      <c r="I19" s="324">
        <v>0</v>
      </c>
      <c r="J19" s="288"/>
      <c r="K19" s="321">
        <v>0</v>
      </c>
      <c r="L19" s="288"/>
      <c r="M19" s="291">
        <v>0</v>
      </c>
      <c r="N19" s="102">
        <v>2</v>
      </c>
      <c r="O19" s="38">
        <v>55</v>
      </c>
      <c r="P19" s="91">
        <f t="shared" si="0"/>
        <v>55</v>
      </c>
      <c r="Q19" s="45">
        <f t="shared" si="1"/>
        <v>55</v>
      </c>
    </row>
    <row r="20" spans="1:17" s="1" customFormat="1" ht="27.75" customHeight="1">
      <c r="A20" s="171">
        <f t="shared" si="2"/>
        <v>17</v>
      </c>
      <c r="B20" s="196" t="s">
        <v>197</v>
      </c>
      <c r="C20" s="159" t="s">
        <v>198</v>
      </c>
      <c r="D20" s="322"/>
      <c r="E20" s="323"/>
      <c r="F20" s="324">
        <v>0</v>
      </c>
      <c r="G20" s="322"/>
      <c r="H20" s="325"/>
      <c r="I20" s="324">
        <v>0</v>
      </c>
      <c r="J20" s="48">
        <v>14</v>
      </c>
      <c r="K20" s="38">
        <v>17</v>
      </c>
      <c r="L20" s="48">
        <v>14</v>
      </c>
      <c r="M20" s="38">
        <v>17</v>
      </c>
      <c r="N20" s="288"/>
      <c r="O20" s="291">
        <v>0</v>
      </c>
      <c r="P20" s="91">
        <f t="shared" si="0"/>
        <v>34</v>
      </c>
      <c r="Q20" s="45">
        <f t="shared" si="1"/>
        <v>34</v>
      </c>
    </row>
    <row r="21" spans="1:17" s="1" customFormat="1" ht="27.75" customHeight="1">
      <c r="A21" s="172">
        <f t="shared" si="2"/>
        <v>18</v>
      </c>
      <c r="B21" s="201" t="s">
        <v>272</v>
      </c>
      <c r="C21" s="161" t="s">
        <v>156</v>
      </c>
      <c r="D21" s="322"/>
      <c r="E21" s="323"/>
      <c r="F21" s="324">
        <v>0</v>
      </c>
      <c r="G21" s="322"/>
      <c r="H21" s="325"/>
      <c r="I21" s="324">
        <v>0</v>
      </c>
      <c r="J21" s="48">
        <v>15</v>
      </c>
      <c r="K21" s="38">
        <v>15</v>
      </c>
      <c r="L21" s="48">
        <v>15</v>
      </c>
      <c r="M21" s="38">
        <v>15</v>
      </c>
      <c r="N21" s="102">
        <v>21</v>
      </c>
      <c r="O21" s="38">
        <v>2</v>
      </c>
      <c r="P21" s="91">
        <f t="shared" si="0"/>
        <v>32</v>
      </c>
      <c r="Q21" s="45">
        <f t="shared" si="1"/>
        <v>32</v>
      </c>
    </row>
    <row r="22" spans="1:17" s="1" customFormat="1" ht="27.75" customHeight="1">
      <c r="A22" s="171">
        <f t="shared" si="2"/>
        <v>19</v>
      </c>
      <c r="B22" s="316" t="s">
        <v>245</v>
      </c>
      <c r="C22" s="317" t="s">
        <v>246</v>
      </c>
      <c r="D22" s="322"/>
      <c r="E22" s="323"/>
      <c r="F22" s="324">
        <v>0</v>
      </c>
      <c r="G22" s="322"/>
      <c r="H22" s="323"/>
      <c r="I22" s="324">
        <v>0</v>
      </c>
      <c r="J22" s="322"/>
      <c r="K22" s="326">
        <v>0</v>
      </c>
      <c r="L22" s="288"/>
      <c r="M22" s="291">
        <v>0</v>
      </c>
      <c r="N22" s="102">
        <v>12</v>
      </c>
      <c r="O22" s="38">
        <v>21</v>
      </c>
      <c r="P22" s="100">
        <f t="shared" si="0"/>
        <v>21</v>
      </c>
      <c r="Q22" s="101">
        <f t="shared" si="1"/>
        <v>21</v>
      </c>
    </row>
    <row r="23" spans="1:17" ht="25.5">
      <c r="A23" s="171">
        <f t="shared" si="2"/>
        <v>20</v>
      </c>
      <c r="B23" s="199" t="s">
        <v>155</v>
      </c>
      <c r="C23" s="89" t="s">
        <v>139</v>
      </c>
      <c r="D23" s="288"/>
      <c r="E23" s="320"/>
      <c r="F23" s="321">
        <v>0</v>
      </c>
      <c r="G23" s="288"/>
      <c r="H23" s="320"/>
      <c r="I23" s="321">
        <v>0</v>
      </c>
      <c r="J23" s="82"/>
      <c r="K23" s="321">
        <v>0</v>
      </c>
      <c r="L23" s="48">
        <v>12</v>
      </c>
      <c r="M23" s="38">
        <v>21</v>
      </c>
      <c r="N23" s="48" t="s">
        <v>193</v>
      </c>
      <c r="O23" s="300">
        <v>0</v>
      </c>
      <c r="P23" s="91">
        <f t="shared" si="0"/>
        <v>21</v>
      </c>
      <c r="Q23" s="45">
        <f t="shared" si="1"/>
        <v>21</v>
      </c>
    </row>
    <row r="24" spans="1:17" ht="25.5">
      <c r="A24" s="172">
        <f t="shared" si="2"/>
        <v>21</v>
      </c>
      <c r="B24" s="196" t="s">
        <v>247</v>
      </c>
      <c r="C24" s="159" t="s">
        <v>248</v>
      </c>
      <c r="D24" s="288"/>
      <c r="E24" s="320"/>
      <c r="F24" s="321">
        <v>0</v>
      </c>
      <c r="G24" s="288"/>
      <c r="H24" s="320"/>
      <c r="I24" s="321">
        <v>0</v>
      </c>
      <c r="J24" s="288"/>
      <c r="K24" s="224">
        <v>0</v>
      </c>
      <c r="L24" s="288"/>
      <c r="M24" s="282">
        <v>0</v>
      </c>
      <c r="N24" s="102">
        <v>14</v>
      </c>
      <c r="O24" s="38">
        <v>17</v>
      </c>
      <c r="P24" s="100">
        <f t="shared" si="0"/>
        <v>17</v>
      </c>
      <c r="Q24" s="101">
        <f t="shared" si="1"/>
        <v>17</v>
      </c>
    </row>
    <row r="25" spans="1:17" ht="25.5">
      <c r="A25" s="171">
        <f t="shared" si="2"/>
        <v>22</v>
      </c>
      <c r="B25" s="196" t="s">
        <v>249</v>
      </c>
      <c r="C25" s="159" t="s">
        <v>250</v>
      </c>
      <c r="D25" s="288"/>
      <c r="E25" s="320"/>
      <c r="F25" s="321">
        <v>0</v>
      </c>
      <c r="G25" s="288"/>
      <c r="H25" s="320"/>
      <c r="I25" s="321">
        <v>0</v>
      </c>
      <c r="J25" s="288"/>
      <c r="K25" s="224">
        <v>0</v>
      </c>
      <c r="L25" s="288"/>
      <c r="M25" s="291">
        <v>0</v>
      </c>
      <c r="N25" s="102">
        <v>17</v>
      </c>
      <c r="O25" s="38">
        <v>11</v>
      </c>
      <c r="P25" s="91">
        <f t="shared" si="0"/>
        <v>11</v>
      </c>
      <c r="Q25" s="45">
        <f t="shared" si="1"/>
        <v>11</v>
      </c>
    </row>
    <row r="26" spans="1:17" ht="25.5">
      <c r="A26" s="171">
        <f t="shared" si="2"/>
        <v>23</v>
      </c>
      <c r="B26" s="196" t="s">
        <v>251</v>
      </c>
      <c r="C26" s="159" t="s">
        <v>252</v>
      </c>
      <c r="D26" s="288"/>
      <c r="E26" s="320"/>
      <c r="F26" s="321">
        <v>0</v>
      </c>
      <c r="G26" s="288"/>
      <c r="H26" s="320"/>
      <c r="I26" s="321">
        <v>0</v>
      </c>
      <c r="J26" s="288"/>
      <c r="K26" s="224">
        <v>0</v>
      </c>
      <c r="L26" s="288"/>
      <c r="M26" s="291">
        <v>0</v>
      </c>
      <c r="N26" s="102">
        <v>18</v>
      </c>
      <c r="O26" s="38">
        <v>9</v>
      </c>
      <c r="P26" s="91">
        <f t="shared" si="0"/>
        <v>9</v>
      </c>
      <c r="Q26" s="45">
        <f t="shared" si="1"/>
        <v>9</v>
      </c>
    </row>
    <row r="27" spans="1:17" ht="25.5">
      <c r="A27" s="171">
        <f t="shared" si="2"/>
        <v>24</v>
      </c>
      <c r="B27" s="196" t="s">
        <v>253</v>
      </c>
      <c r="C27" s="159" t="s">
        <v>254</v>
      </c>
      <c r="D27" s="288"/>
      <c r="E27" s="320"/>
      <c r="F27" s="321">
        <v>0</v>
      </c>
      <c r="G27" s="288"/>
      <c r="H27" s="320"/>
      <c r="I27" s="321">
        <v>0</v>
      </c>
      <c r="J27" s="288"/>
      <c r="K27" s="224">
        <v>0</v>
      </c>
      <c r="L27" s="288"/>
      <c r="M27" s="282">
        <v>0</v>
      </c>
      <c r="N27" s="102">
        <v>19</v>
      </c>
      <c r="O27" s="38">
        <v>7</v>
      </c>
      <c r="P27" s="91">
        <f t="shared" si="0"/>
        <v>7</v>
      </c>
      <c r="Q27" s="45">
        <f t="shared" si="1"/>
        <v>7</v>
      </c>
    </row>
    <row r="28" spans="1:17" ht="25.5">
      <c r="A28" s="171">
        <f t="shared" si="2"/>
        <v>25</v>
      </c>
      <c r="B28" s="196" t="s">
        <v>255</v>
      </c>
      <c r="C28" s="159" t="s">
        <v>173</v>
      </c>
      <c r="D28" s="288"/>
      <c r="E28" s="320"/>
      <c r="F28" s="321">
        <v>0</v>
      </c>
      <c r="G28" s="288"/>
      <c r="H28" s="320"/>
      <c r="I28" s="321">
        <v>0</v>
      </c>
      <c r="J28" s="288"/>
      <c r="K28" s="224">
        <v>0</v>
      </c>
      <c r="L28" s="288"/>
      <c r="M28" s="282">
        <v>0</v>
      </c>
      <c r="N28" s="102">
        <v>20</v>
      </c>
      <c r="O28" s="38">
        <v>5</v>
      </c>
      <c r="P28" s="91">
        <f t="shared" si="0"/>
        <v>5</v>
      </c>
      <c r="Q28" s="45">
        <f t="shared" si="1"/>
        <v>5</v>
      </c>
    </row>
    <row r="29" spans="1:17" ht="25.5">
      <c r="A29" s="172">
        <f t="shared" si="2"/>
        <v>26</v>
      </c>
      <c r="B29" s="196" t="s">
        <v>256</v>
      </c>
      <c r="C29" s="159" t="s">
        <v>198</v>
      </c>
      <c r="D29" s="288"/>
      <c r="E29" s="320"/>
      <c r="F29" s="321">
        <v>0</v>
      </c>
      <c r="G29" s="288"/>
      <c r="H29" s="320"/>
      <c r="I29" s="321">
        <v>0</v>
      </c>
      <c r="J29" s="288"/>
      <c r="K29" s="224">
        <v>0</v>
      </c>
      <c r="L29" s="288"/>
      <c r="M29" s="282">
        <v>0</v>
      </c>
      <c r="N29" s="102">
        <v>22</v>
      </c>
      <c r="O29" s="38">
        <v>2</v>
      </c>
      <c r="P29" s="91">
        <f t="shared" si="0"/>
        <v>2</v>
      </c>
      <c r="Q29" s="45">
        <f t="shared" si="1"/>
        <v>2</v>
      </c>
    </row>
    <row r="30" spans="1:17" ht="25.5">
      <c r="A30" s="171">
        <f t="shared" si="2"/>
        <v>27</v>
      </c>
      <c r="B30" s="196" t="s">
        <v>257</v>
      </c>
      <c r="C30" s="159" t="s">
        <v>258</v>
      </c>
      <c r="D30" s="288"/>
      <c r="E30" s="320"/>
      <c r="F30" s="321">
        <v>0</v>
      </c>
      <c r="G30" s="288"/>
      <c r="H30" s="320"/>
      <c r="I30" s="321">
        <v>0</v>
      </c>
      <c r="J30" s="288"/>
      <c r="K30" s="224">
        <v>0</v>
      </c>
      <c r="L30" s="288"/>
      <c r="M30" s="282">
        <v>0</v>
      </c>
      <c r="N30" s="102">
        <v>23</v>
      </c>
      <c r="O30" s="38">
        <v>2</v>
      </c>
      <c r="P30" s="91">
        <f t="shared" si="0"/>
        <v>2</v>
      </c>
      <c r="Q30" s="45">
        <f t="shared" si="1"/>
        <v>2</v>
      </c>
    </row>
    <row r="31" spans="1:17" ht="25.5">
      <c r="A31" s="171">
        <f t="shared" si="2"/>
        <v>28</v>
      </c>
      <c r="B31" s="196" t="s">
        <v>259</v>
      </c>
      <c r="C31" s="159" t="s">
        <v>260</v>
      </c>
      <c r="D31" s="288"/>
      <c r="E31" s="320"/>
      <c r="F31" s="321">
        <v>0</v>
      </c>
      <c r="G31" s="288"/>
      <c r="H31" s="320"/>
      <c r="I31" s="321">
        <v>0</v>
      </c>
      <c r="J31" s="288"/>
      <c r="K31" s="224">
        <v>0</v>
      </c>
      <c r="L31" s="288"/>
      <c r="M31" s="282">
        <f>IF(L31=1,60,)+IF(L31=2,55,)+IF(L31=3,50,)+IF(L31=4,45,)+IF(L31=5,42,)+IF(L31=6,39,)+IF(L31=7,36,)+IF(L31=8,33,)+IF(L31=9,30,)+IF(L31=10,27,)+IF(L31=11,23,)+IF(L31=12,21,)+IF(L31=13,19,)+IF(L31=14,17,)+IF(L31=15,15,)+IF(L31=16,13,)+IF(L31=17,11,)+IF(L31=18,9,)+IF(L31=19,7,)+IF(L31=20,5,)+IF(L31&gt;20,2,)*IF(L31&gt;41,0,1)</f>
        <v>0</v>
      </c>
      <c r="N31" s="102">
        <v>25</v>
      </c>
      <c r="O31" s="61">
        <v>2</v>
      </c>
      <c r="P31" s="91">
        <f t="shared" si="0"/>
        <v>2</v>
      </c>
      <c r="Q31" s="45">
        <f t="shared" si="1"/>
        <v>2</v>
      </c>
    </row>
    <row r="32" spans="1:17" ht="25.5">
      <c r="A32" s="172">
        <f t="shared" si="2"/>
        <v>29</v>
      </c>
      <c r="B32" s="196" t="s">
        <v>261</v>
      </c>
      <c r="C32" s="159" t="s">
        <v>156</v>
      </c>
      <c r="D32" s="288"/>
      <c r="E32" s="320"/>
      <c r="F32" s="321">
        <v>0</v>
      </c>
      <c r="G32" s="288"/>
      <c r="H32" s="320"/>
      <c r="I32" s="321">
        <v>0</v>
      </c>
      <c r="J32" s="288"/>
      <c r="K32" s="224">
        <v>0</v>
      </c>
      <c r="L32" s="288"/>
      <c r="M32" s="282">
        <f>IF(L32=1,60,)+IF(L32=2,55,)+IF(L32=3,50,)+IF(L32=4,45,)+IF(L32=5,42,)+IF(L32=6,39,)+IF(L32=7,36,)+IF(L32=8,33,)+IF(L32=9,30,)+IF(L32=10,27,)+IF(L32=11,23,)+IF(L32=12,21,)+IF(L32=13,19,)+IF(L32=14,17,)+IF(L32=15,15,)+IF(L32=16,13,)+IF(L32=17,11,)+IF(L32=18,9,)+IF(L32=19,7,)+IF(L32=20,5,)+IF(L32&gt;20,2,)*IF(L32&gt;41,0,1)</f>
        <v>0</v>
      </c>
      <c r="N32" s="102">
        <v>26</v>
      </c>
      <c r="O32" s="61">
        <v>2</v>
      </c>
      <c r="P32" s="91">
        <f t="shared" si="0"/>
        <v>2</v>
      </c>
      <c r="Q32" s="45">
        <f t="shared" si="1"/>
        <v>2</v>
      </c>
    </row>
    <row r="33" spans="1:17" ht="25.5">
      <c r="A33" s="172">
        <f t="shared" si="2"/>
        <v>30</v>
      </c>
      <c r="B33" s="316" t="s">
        <v>262</v>
      </c>
      <c r="C33" s="317" t="s">
        <v>263</v>
      </c>
      <c r="D33" s="322"/>
      <c r="E33" s="323"/>
      <c r="F33" s="324">
        <v>0</v>
      </c>
      <c r="G33" s="322"/>
      <c r="H33" s="323"/>
      <c r="I33" s="324">
        <v>0</v>
      </c>
      <c r="J33" s="322"/>
      <c r="K33" s="326">
        <v>0</v>
      </c>
      <c r="L33" s="322"/>
      <c r="M33" s="327">
        <f>IF(L33=1,60,)+IF(L33=2,55,)+IF(L33=3,50,)+IF(L33=4,45,)+IF(L33=5,42,)+IF(L33=6,39,)+IF(L33=7,36,)+IF(L33=8,33,)+IF(L33=9,30,)+IF(L33=10,27,)+IF(L33=11,23,)+IF(L33=12,21,)+IF(L33=13,19,)+IF(L33=14,17,)+IF(L33=15,15,)+IF(L33=16,13,)+IF(L33=17,11,)+IF(L33=18,9,)+IF(L33=19,7,)+IF(L33=20,5,)+IF(L33&gt;20,2,)*IF(L33&gt;41,0,1)</f>
        <v>0</v>
      </c>
      <c r="N33" s="160">
        <v>27</v>
      </c>
      <c r="O33" s="328">
        <v>2</v>
      </c>
      <c r="P33" s="261">
        <f t="shared" si="0"/>
        <v>2</v>
      </c>
      <c r="Q33" s="240">
        <f t="shared" si="1"/>
        <v>2</v>
      </c>
    </row>
    <row r="34" spans="1:17" ht="12.75">
      <c r="A34" s="4"/>
      <c r="B34" s="4"/>
      <c r="C34" s="4"/>
      <c r="D34" s="17"/>
      <c r="E34" s="4"/>
      <c r="F34" s="74"/>
      <c r="G34" s="17"/>
      <c r="H34" s="17"/>
      <c r="I34" s="74"/>
      <c r="J34" s="17"/>
      <c r="K34" s="74"/>
      <c r="L34" s="17"/>
      <c r="M34" s="74"/>
      <c r="N34" s="74"/>
      <c r="O34" s="74"/>
      <c r="P34" s="227"/>
      <c r="Q34" s="74"/>
    </row>
  </sheetData>
  <sheetProtection/>
  <mergeCells count="6">
    <mergeCell ref="J2:K2"/>
    <mergeCell ref="L2:M2"/>
    <mergeCell ref="D2:F2"/>
    <mergeCell ref="G2:I2"/>
    <mergeCell ref="N2:O2"/>
    <mergeCell ref="A1:Q1"/>
  </mergeCells>
  <printOptions/>
  <pageMargins left="1.22" right="0.65" top="0.83" bottom="0.58" header="0.5" footer="0.17"/>
  <pageSetup horizontalDpi="600" verticalDpi="600" orientation="landscape" paperSize="9" r:id="rId3"/>
  <headerFooter alignWithMargins="0">
    <oddFooter xml:space="preserve">&amp;L&amp;"Times New Roman,обычный"Космачева Елена Ремовна&amp;C&amp;F   &amp;A&amp;R&amp;D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8"/>
  <sheetViews>
    <sheetView zoomScale="120" zoomScaleNormal="120" zoomScalePageLayoutView="150" workbookViewId="0" topLeftCell="A1">
      <selection activeCell="N133" sqref="N133"/>
    </sheetView>
  </sheetViews>
  <sheetFormatPr defaultColWidth="9.00390625" defaultRowHeight="12.75"/>
  <cols>
    <col min="1" max="1" width="6.25390625" style="1" customWidth="1"/>
    <col min="2" max="2" width="20.625" style="23" customWidth="1"/>
    <col min="3" max="3" width="7.125" style="1" customWidth="1"/>
    <col min="4" max="5" width="5.625" style="1" customWidth="1"/>
    <col min="6" max="6" width="5.75390625" style="6" customWidth="1"/>
    <col min="7" max="8" width="5.625" style="1" customWidth="1"/>
    <col min="9" max="9" width="5.75390625" style="6" customWidth="1"/>
    <col min="10" max="10" width="5.625" style="1" customWidth="1"/>
    <col min="11" max="11" width="5.75390625" style="6" customWidth="1"/>
    <col min="12" max="12" width="5.625" style="1" customWidth="1"/>
    <col min="13" max="13" width="5.75390625" style="6" customWidth="1"/>
    <col min="14" max="14" width="5.625" style="6" customWidth="1"/>
    <col min="15" max="15" width="5.75390625" style="6" customWidth="1"/>
    <col min="16" max="16" width="9.75390625" style="1" hidden="1" customWidth="1"/>
    <col min="17" max="17" width="10.75390625" style="1" customWidth="1"/>
    <col min="18" max="16384" width="9.125" style="1" customWidth="1"/>
  </cols>
  <sheetData>
    <row r="1" spans="1:17" s="16" customFormat="1" ht="21.75" customHeight="1" thickBot="1">
      <c r="A1" s="377" t="s">
        <v>317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</row>
    <row r="2" spans="1:17" ht="39" customHeight="1" thickBot="1">
      <c r="A2" s="5"/>
      <c r="B2" s="18"/>
      <c r="C2" s="4"/>
      <c r="D2" s="380" t="s">
        <v>157</v>
      </c>
      <c r="E2" s="381"/>
      <c r="F2" s="383"/>
      <c r="G2" s="380" t="s">
        <v>158</v>
      </c>
      <c r="H2" s="381"/>
      <c r="I2" s="383"/>
      <c r="J2" s="384" t="s">
        <v>162</v>
      </c>
      <c r="K2" s="385"/>
      <c r="L2" s="386" t="s">
        <v>161</v>
      </c>
      <c r="M2" s="387"/>
      <c r="N2" s="388" t="s">
        <v>233</v>
      </c>
      <c r="O2" s="389"/>
      <c r="P2" s="43"/>
      <c r="Q2" s="15"/>
    </row>
    <row r="3" spans="1:17" s="15" customFormat="1" ht="39" thickBot="1">
      <c r="A3" s="166" t="s">
        <v>5</v>
      </c>
      <c r="B3" s="167" t="s">
        <v>6</v>
      </c>
      <c r="C3" s="106" t="s">
        <v>86</v>
      </c>
      <c r="D3" s="12" t="s">
        <v>82</v>
      </c>
      <c r="E3" s="13" t="s">
        <v>84</v>
      </c>
      <c r="F3" s="19" t="s">
        <v>8</v>
      </c>
      <c r="G3" s="12" t="s">
        <v>82</v>
      </c>
      <c r="H3" s="13" t="s">
        <v>84</v>
      </c>
      <c r="I3" s="19" t="s">
        <v>8</v>
      </c>
      <c r="J3" s="12" t="s">
        <v>7</v>
      </c>
      <c r="K3" s="19" t="s">
        <v>8</v>
      </c>
      <c r="L3" s="12" t="s">
        <v>7</v>
      </c>
      <c r="M3" s="19" t="s">
        <v>8</v>
      </c>
      <c r="N3" s="12" t="s">
        <v>7</v>
      </c>
      <c r="O3" s="19" t="s">
        <v>8</v>
      </c>
      <c r="P3" s="73" t="s">
        <v>0</v>
      </c>
      <c r="Q3" s="207" t="s">
        <v>215</v>
      </c>
    </row>
    <row r="4" spans="1:17" ht="13.5" customHeight="1">
      <c r="A4" s="168">
        <f>1</f>
        <v>1</v>
      </c>
      <c r="B4" s="226" t="s">
        <v>40</v>
      </c>
      <c r="C4" s="173">
        <v>1990</v>
      </c>
      <c r="D4" s="120">
        <v>2</v>
      </c>
      <c r="E4" s="30">
        <v>1</v>
      </c>
      <c r="F4" s="70">
        <v>60</v>
      </c>
      <c r="G4" s="120">
        <v>14</v>
      </c>
      <c r="H4" s="31">
        <v>1</v>
      </c>
      <c r="I4" s="70">
        <v>60</v>
      </c>
      <c r="J4" s="165">
        <v>1</v>
      </c>
      <c r="K4" s="220">
        <v>60</v>
      </c>
      <c r="L4" s="62">
        <v>3</v>
      </c>
      <c r="M4" s="221">
        <v>50</v>
      </c>
      <c r="N4" s="338">
        <v>1</v>
      </c>
      <c r="O4" s="339">
        <v>60</v>
      </c>
      <c r="P4" s="93">
        <f aca="true" t="shared" si="0" ref="P4:P35">SUM(F4,I4,K4,M4,O4)</f>
        <v>290</v>
      </c>
      <c r="Q4" s="10">
        <f aca="true" t="shared" si="1" ref="Q4:Q35">P4-MIN(F4,I4,K4,M4,O4)</f>
        <v>240</v>
      </c>
    </row>
    <row r="5" spans="1:17" ht="13.5" customHeight="1">
      <c r="A5" s="169">
        <f aca="true" t="shared" si="2" ref="A5:A71">A4+1</f>
        <v>2</v>
      </c>
      <c r="B5" s="226" t="s">
        <v>37</v>
      </c>
      <c r="C5" s="173">
        <v>1992</v>
      </c>
      <c r="D5" s="120">
        <v>7</v>
      </c>
      <c r="E5" s="22">
        <v>2</v>
      </c>
      <c r="F5" s="72">
        <v>55</v>
      </c>
      <c r="G5" s="120">
        <v>20</v>
      </c>
      <c r="H5" s="32">
        <v>2</v>
      </c>
      <c r="I5" s="72">
        <v>55</v>
      </c>
      <c r="J5" s="134">
        <v>4</v>
      </c>
      <c r="K5" s="68">
        <v>44</v>
      </c>
      <c r="L5" s="145">
        <v>1</v>
      </c>
      <c r="M5" s="79">
        <v>60</v>
      </c>
      <c r="N5" s="145">
        <v>2</v>
      </c>
      <c r="O5" s="68">
        <v>55</v>
      </c>
      <c r="P5" s="93">
        <f t="shared" si="0"/>
        <v>269</v>
      </c>
      <c r="Q5" s="10">
        <f t="shared" si="1"/>
        <v>225</v>
      </c>
    </row>
    <row r="6" spans="1:17" ht="13.5" customHeight="1">
      <c r="A6" s="169">
        <f t="shared" si="2"/>
        <v>3</v>
      </c>
      <c r="B6" s="96" t="s">
        <v>34</v>
      </c>
      <c r="C6" s="174">
        <v>1994</v>
      </c>
      <c r="D6" s="120">
        <v>24</v>
      </c>
      <c r="E6" s="22">
        <v>4</v>
      </c>
      <c r="F6" s="146">
        <v>44</v>
      </c>
      <c r="G6" s="120">
        <v>23</v>
      </c>
      <c r="H6" s="32">
        <v>3</v>
      </c>
      <c r="I6" s="146">
        <v>50</v>
      </c>
      <c r="J6" s="134">
        <v>2</v>
      </c>
      <c r="K6" s="68">
        <v>55</v>
      </c>
      <c r="L6" s="145">
        <v>2</v>
      </c>
      <c r="M6" s="80">
        <v>55</v>
      </c>
      <c r="N6" s="145">
        <v>4</v>
      </c>
      <c r="O6" s="80">
        <v>44</v>
      </c>
      <c r="P6" s="93">
        <f t="shared" si="0"/>
        <v>248</v>
      </c>
      <c r="Q6" s="10">
        <f t="shared" si="1"/>
        <v>204</v>
      </c>
    </row>
    <row r="7" spans="1:17" ht="13.5" customHeight="1">
      <c r="A7" s="171">
        <f t="shared" si="2"/>
        <v>4</v>
      </c>
      <c r="B7" s="226" t="s">
        <v>38</v>
      </c>
      <c r="C7" s="174">
        <v>1989</v>
      </c>
      <c r="D7" s="120">
        <v>14</v>
      </c>
      <c r="E7" s="22">
        <v>3</v>
      </c>
      <c r="F7" s="146">
        <v>50</v>
      </c>
      <c r="G7" s="120">
        <v>25</v>
      </c>
      <c r="H7" s="32">
        <v>4</v>
      </c>
      <c r="I7" s="146">
        <v>44</v>
      </c>
      <c r="J7" s="134">
        <v>5</v>
      </c>
      <c r="K7" s="68">
        <v>43</v>
      </c>
      <c r="L7" s="145">
        <v>4</v>
      </c>
      <c r="M7" s="79">
        <v>44</v>
      </c>
      <c r="N7" s="145">
        <v>3</v>
      </c>
      <c r="O7" s="80">
        <v>50</v>
      </c>
      <c r="P7" s="93">
        <f t="shared" si="0"/>
        <v>231</v>
      </c>
      <c r="Q7" s="10">
        <f t="shared" si="1"/>
        <v>188</v>
      </c>
    </row>
    <row r="8" spans="1:17" ht="13.5" customHeight="1">
      <c r="A8" s="171">
        <f t="shared" si="2"/>
        <v>5</v>
      </c>
      <c r="B8" s="96" t="s">
        <v>33</v>
      </c>
      <c r="C8" s="173">
        <v>1991</v>
      </c>
      <c r="D8" s="120">
        <v>26</v>
      </c>
      <c r="E8" s="22">
        <v>5</v>
      </c>
      <c r="F8" s="35">
        <v>43</v>
      </c>
      <c r="G8" s="120">
        <v>31</v>
      </c>
      <c r="H8" s="32">
        <v>6</v>
      </c>
      <c r="I8" s="149">
        <v>42</v>
      </c>
      <c r="J8" s="134">
        <v>3</v>
      </c>
      <c r="K8" s="68">
        <v>50</v>
      </c>
      <c r="L8" s="145">
        <v>6</v>
      </c>
      <c r="M8" s="80">
        <v>42</v>
      </c>
      <c r="N8" s="145">
        <v>33</v>
      </c>
      <c r="O8" s="80">
        <v>12</v>
      </c>
      <c r="P8" s="93">
        <f t="shared" si="0"/>
        <v>189</v>
      </c>
      <c r="Q8" s="10">
        <f t="shared" si="1"/>
        <v>177</v>
      </c>
    </row>
    <row r="9" spans="1:17" ht="13.5" customHeight="1">
      <c r="A9" s="171">
        <f t="shared" si="2"/>
        <v>6</v>
      </c>
      <c r="B9" s="96" t="s">
        <v>105</v>
      </c>
      <c r="C9" s="174">
        <v>1994</v>
      </c>
      <c r="D9" s="123">
        <v>20</v>
      </c>
      <c r="E9" s="20">
        <v>7</v>
      </c>
      <c r="F9" s="146">
        <v>41</v>
      </c>
      <c r="G9" s="123">
        <v>31</v>
      </c>
      <c r="H9" s="33">
        <v>10</v>
      </c>
      <c r="I9" s="219">
        <v>38</v>
      </c>
      <c r="J9" s="134">
        <v>11</v>
      </c>
      <c r="K9" s="68">
        <v>34</v>
      </c>
      <c r="L9" s="134">
        <v>7</v>
      </c>
      <c r="M9" s="80">
        <v>41</v>
      </c>
      <c r="N9" s="145">
        <v>7</v>
      </c>
      <c r="O9" s="80">
        <v>41</v>
      </c>
      <c r="P9" s="147">
        <f t="shared" si="0"/>
        <v>195</v>
      </c>
      <c r="Q9" s="148">
        <f t="shared" si="1"/>
        <v>161</v>
      </c>
    </row>
    <row r="10" spans="1:17" ht="13.5" customHeight="1">
      <c r="A10" s="171">
        <f t="shared" si="2"/>
        <v>7</v>
      </c>
      <c r="B10" s="96" t="s">
        <v>35</v>
      </c>
      <c r="C10" s="173">
        <v>1983</v>
      </c>
      <c r="D10" s="123">
        <v>12</v>
      </c>
      <c r="E10" s="20">
        <v>6</v>
      </c>
      <c r="F10" s="72">
        <v>42</v>
      </c>
      <c r="G10" s="123">
        <v>19</v>
      </c>
      <c r="H10" s="33">
        <v>5</v>
      </c>
      <c r="I10" s="72">
        <v>43</v>
      </c>
      <c r="J10" s="134">
        <v>13</v>
      </c>
      <c r="K10" s="68">
        <v>32</v>
      </c>
      <c r="L10" s="134">
        <v>11</v>
      </c>
      <c r="M10" s="80">
        <v>34</v>
      </c>
      <c r="N10" s="332"/>
      <c r="O10" s="225">
        <v>0</v>
      </c>
      <c r="P10" s="93">
        <f t="shared" si="0"/>
        <v>151</v>
      </c>
      <c r="Q10" s="10">
        <f t="shared" si="1"/>
        <v>151</v>
      </c>
    </row>
    <row r="11" spans="1:17" ht="13.5" customHeight="1">
      <c r="A11" s="171">
        <f t="shared" si="2"/>
        <v>8</v>
      </c>
      <c r="B11" s="96" t="s">
        <v>36</v>
      </c>
      <c r="C11" s="173">
        <v>1992</v>
      </c>
      <c r="D11" s="133">
        <v>31</v>
      </c>
      <c r="E11" s="22">
        <v>9</v>
      </c>
      <c r="F11" s="72">
        <v>39</v>
      </c>
      <c r="G11" s="133">
        <v>33</v>
      </c>
      <c r="H11" s="22">
        <v>8</v>
      </c>
      <c r="I11" s="146">
        <v>40</v>
      </c>
      <c r="J11" s="134">
        <v>15</v>
      </c>
      <c r="K11" s="68">
        <v>30</v>
      </c>
      <c r="L11" s="134">
        <v>15</v>
      </c>
      <c r="M11" s="80">
        <v>30</v>
      </c>
      <c r="N11" s="145">
        <v>18</v>
      </c>
      <c r="O11" s="80">
        <v>27</v>
      </c>
      <c r="P11" s="93">
        <f t="shared" si="0"/>
        <v>166</v>
      </c>
      <c r="Q11" s="10">
        <f t="shared" si="1"/>
        <v>139</v>
      </c>
    </row>
    <row r="12" spans="1:17" ht="13.5" customHeight="1">
      <c r="A12" s="171">
        <f t="shared" si="2"/>
        <v>9</v>
      </c>
      <c r="B12" s="96" t="s">
        <v>24</v>
      </c>
      <c r="C12" s="175">
        <v>1996</v>
      </c>
      <c r="D12" s="102">
        <v>46</v>
      </c>
      <c r="E12" s="20">
        <v>11</v>
      </c>
      <c r="F12" s="72">
        <v>34</v>
      </c>
      <c r="G12" s="102">
        <v>29</v>
      </c>
      <c r="H12" s="20">
        <v>9</v>
      </c>
      <c r="I12" s="219">
        <v>39</v>
      </c>
      <c r="J12" s="134">
        <v>14</v>
      </c>
      <c r="K12" s="68">
        <v>31</v>
      </c>
      <c r="L12" s="134">
        <v>13</v>
      </c>
      <c r="M12" s="80">
        <v>32</v>
      </c>
      <c r="N12" s="145">
        <v>22</v>
      </c>
      <c r="O12" s="80">
        <v>23</v>
      </c>
      <c r="P12" s="147">
        <f t="shared" si="0"/>
        <v>159</v>
      </c>
      <c r="Q12" s="148">
        <f t="shared" si="1"/>
        <v>136</v>
      </c>
    </row>
    <row r="13" spans="1:17" ht="13.5" customHeight="1">
      <c r="A13" s="171">
        <f t="shared" si="2"/>
        <v>10</v>
      </c>
      <c r="B13" s="96" t="s">
        <v>27</v>
      </c>
      <c r="C13" s="175">
        <v>1995</v>
      </c>
      <c r="D13" s="102">
        <v>28</v>
      </c>
      <c r="E13" s="20">
        <v>8</v>
      </c>
      <c r="F13" s="72">
        <v>40</v>
      </c>
      <c r="G13" s="102">
        <v>27</v>
      </c>
      <c r="H13" s="20">
        <v>7</v>
      </c>
      <c r="I13" s="72">
        <v>41</v>
      </c>
      <c r="J13" s="134">
        <v>12</v>
      </c>
      <c r="K13" s="68">
        <v>33</v>
      </c>
      <c r="L13" s="3">
        <v>32</v>
      </c>
      <c r="M13" s="80">
        <v>13</v>
      </c>
      <c r="N13" s="145">
        <v>29</v>
      </c>
      <c r="O13" s="80">
        <v>16</v>
      </c>
      <c r="P13" s="93">
        <f t="shared" si="0"/>
        <v>143</v>
      </c>
      <c r="Q13" s="10">
        <f t="shared" si="1"/>
        <v>130</v>
      </c>
    </row>
    <row r="14" spans="1:18" ht="13.5" customHeight="1">
      <c r="A14" s="171">
        <f t="shared" si="2"/>
        <v>11</v>
      </c>
      <c r="B14" s="96" t="s">
        <v>30</v>
      </c>
      <c r="C14" s="173">
        <v>1996</v>
      </c>
      <c r="D14" s="53"/>
      <c r="E14" s="57"/>
      <c r="F14" s="98">
        <v>0</v>
      </c>
      <c r="G14" s="241"/>
      <c r="H14" s="56"/>
      <c r="I14" s="216">
        <v>0</v>
      </c>
      <c r="J14" s="134">
        <v>8</v>
      </c>
      <c r="K14" s="68">
        <v>40</v>
      </c>
      <c r="L14" s="134">
        <v>5</v>
      </c>
      <c r="M14" s="80">
        <v>43</v>
      </c>
      <c r="N14" s="145">
        <v>8</v>
      </c>
      <c r="O14" s="80">
        <v>40</v>
      </c>
      <c r="P14" s="93">
        <f t="shared" si="0"/>
        <v>123</v>
      </c>
      <c r="Q14" s="10">
        <f t="shared" si="1"/>
        <v>123</v>
      </c>
      <c r="R14" s="21"/>
    </row>
    <row r="15" spans="1:17" ht="13.5" customHeight="1">
      <c r="A15" s="171">
        <f t="shared" si="2"/>
        <v>12</v>
      </c>
      <c r="B15" s="96" t="s">
        <v>167</v>
      </c>
      <c r="C15" s="173">
        <v>1996</v>
      </c>
      <c r="D15" s="102">
        <v>42</v>
      </c>
      <c r="E15" s="20">
        <v>10</v>
      </c>
      <c r="F15" s="72">
        <v>38</v>
      </c>
      <c r="G15" s="102">
        <v>42</v>
      </c>
      <c r="H15" s="20">
        <v>11</v>
      </c>
      <c r="I15" s="72">
        <v>34</v>
      </c>
      <c r="J15" s="134">
        <v>23</v>
      </c>
      <c r="K15" s="68">
        <v>22</v>
      </c>
      <c r="L15" s="48">
        <v>22</v>
      </c>
      <c r="M15" s="80">
        <v>23</v>
      </c>
      <c r="N15" s="145">
        <v>24</v>
      </c>
      <c r="O15" s="80">
        <v>21</v>
      </c>
      <c r="P15" s="93">
        <f t="shared" si="0"/>
        <v>138</v>
      </c>
      <c r="Q15" s="10">
        <f t="shared" si="1"/>
        <v>117</v>
      </c>
    </row>
    <row r="16" spans="1:17" ht="13.5" customHeight="1">
      <c r="A16" s="171">
        <f t="shared" si="2"/>
        <v>13</v>
      </c>
      <c r="B16" s="96" t="s">
        <v>32</v>
      </c>
      <c r="C16" s="173">
        <v>1995</v>
      </c>
      <c r="D16" s="214"/>
      <c r="E16" s="57"/>
      <c r="F16" s="98">
        <v>0</v>
      </c>
      <c r="G16" s="58"/>
      <c r="H16" s="124"/>
      <c r="I16" s="98">
        <v>0</v>
      </c>
      <c r="J16" s="134">
        <v>7</v>
      </c>
      <c r="K16" s="68">
        <v>41</v>
      </c>
      <c r="L16" s="134">
        <v>8</v>
      </c>
      <c r="M16" s="80">
        <v>40</v>
      </c>
      <c r="N16" s="145">
        <v>13</v>
      </c>
      <c r="O16" s="80">
        <v>32</v>
      </c>
      <c r="P16" s="93">
        <f t="shared" si="0"/>
        <v>113</v>
      </c>
      <c r="Q16" s="10">
        <f t="shared" si="1"/>
        <v>113</v>
      </c>
    </row>
    <row r="17" spans="1:17" ht="13.5" customHeight="1">
      <c r="A17" s="171">
        <f t="shared" si="2"/>
        <v>14</v>
      </c>
      <c r="B17" s="96" t="s">
        <v>23</v>
      </c>
      <c r="C17" s="173">
        <v>1997</v>
      </c>
      <c r="D17" s="53"/>
      <c r="E17" s="57"/>
      <c r="F17" s="98">
        <v>0</v>
      </c>
      <c r="G17" s="58"/>
      <c r="H17" s="124"/>
      <c r="I17" s="216">
        <v>0</v>
      </c>
      <c r="J17" s="134">
        <v>17</v>
      </c>
      <c r="K17" s="68">
        <v>28</v>
      </c>
      <c r="L17" s="48">
        <v>9</v>
      </c>
      <c r="M17" s="80">
        <v>39</v>
      </c>
      <c r="N17" s="145">
        <v>12</v>
      </c>
      <c r="O17" s="80">
        <v>33</v>
      </c>
      <c r="P17" s="93">
        <f t="shared" si="0"/>
        <v>100</v>
      </c>
      <c r="Q17" s="10">
        <f t="shared" si="1"/>
        <v>100</v>
      </c>
    </row>
    <row r="18" spans="1:17" ht="13.5" customHeight="1">
      <c r="A18" s="171">
        <f t="shared" si="2"/>
        <v>15</v>
      </c>
      <c r="B18" s="96" t="s">
        <v>29</v>
      </c>
      <c r="C18" s="173">
        <v>1997</v>
      </c>
      <c r="D18" s="53"/>
      <c r="E18" s="57"/>
      <c r="F18" s="98">
        <v>0</v>
      </c>
      <c r="G18" s="58"/>
      <c r="H18" s="124"/>
      <c r="I18" s="98">
        <v>0</v>
      </c>
      <c r="J18" s="134">
        <v>6</v>
      </c>
      <c r="K18" s="68">
        <v>42</v>
      </c>
      <c r="L18" s="134">
        <v>10</v>
      </c>
      <c r="M18" s="80">
        <v>38</v>
      </c>
      <c r="N18" s="145">
        <v>31</v>
      </c>
      <c r="O18" s="80">
        <v>14</v>
      </c>
      <c r="P18" s="93">
        <f t="shared" si="0"/>
        <v>94</v>
      </c>
      <c r="Q18" s="10">
        <f t="shared" si="1"/>
        <v>94</v>
      </c>
    </row>
    <row r="19" spans="1:17" ht="13.5" customHeight="1">
      <c r="A19" s="171">
        <f t="shared" si="2"/>
        <v>16</v>
      </c>
      <c r="B19" s="96" t="s">
        <v>81</v>
      </c>
      <c r="C19" s="173">
        <v>1997</v>
      </c>
      <c r="D19" s="53"/>
      <c r="E19" s="57"/>
      <c r="F19" s="98">
        <v>0</v>
      </c>
      <c r="G19" s="58"/>
      <c r="H19" s="124"/>
      <c r="I19" s="98">
        <v>0</v>
      </c>
      <c r="J19" s="134">
        <v>10</v>
      </c>
      <c r="K19" s="68">
        <v>38</v>
      </c>
      <c r="L19" s="134">
        <v>18</v>
      </c>
      <c r="M19" s="80">
        <v>27</v>
      </c>
      <c r="N19" s="145">
        <v>25</v>
      </c>
      <c r="O19" s="80">
        <v>20</v>
      </c>
      <c r="P19" s="147">
        <f t="shared" si="0"/>
        <v>85</v>
      </c>
      <c r="Q19" s="148">
        <f t="shared" si="1"/>
        <v>85</v>
      </c>
    </row>
    <row r="20" spans="1:17" ht="13.5" customHeight="1">
      <c r="A20" s="171">
        <f t="shared" si="2"/>
        <v>17</v>
      </c>
      <c r="B20" s="96" t="s">
        <v>26</v>
      </c>
      <c r="C20" s="173">
        <v>1995</v>
      </c>
      <c r="D20" s="53"/>
      <c r="E20" s="57"/>
      <c r="F20" s="98">
        <v>0</v>
      </c>
      <c r="G20" s="58"/>
      <c r="H20" s="124"/>
      <c r="I20" s="98">
        <v>0</v>
      </c>
      <c r="J20" s="134">
        <v>18</v>
      </c>
      <c r="K20" s="68">
        <v>27</v>
      </c>
      <c r="L20" s="145">
        <v>16</v>
      </c>
      <c r="M20" s="80">
        <v>29</v>
      </c>
      <c r="N20" s="145">
        <v>17</v>
      </c>
      <c r="O20" s="80">
        <v>28</v>
      </c>
      <c r="P20" s="93">
        <f t="shared" si="0"/>
        <v>84</v>
      </c>
      <c r="Q20" s="10">
        <f t="shared" si="1"/>
        <v>84</v>
      </c>
    </row>
    <row r="21" spans="1:17" ht="13.5" customHeight="1">
      <c r="A21" s="171">
        <f t="shared" si="2"/>
        <v>18</v>
      </c>
      <c r="B21" s="96" t="s">
        <v>106</v>
      </c>
      <c r="C21" s="173">
        <v>1982</v>
      </c>
      <c r="D21" s="53"/>
      <c r="E21" s="57"/>
      <c r="F21" s="98">
        <v>0</v>
      </c>
      <c r="G21" s="58"/>
      <c r="H21" s="56"/>
      <c r="I21" s="98">
        <v>0</v>
      </c>
      <c r="J21" s="134">
        <v>24</v>
      </c>
      <c r="K21" s="68">
        <v>21</v>
      </c>
      <c r="L21" s="48">
        <v>12</v>
      </c>
      <c r="M21" s="80">
        <v>33</v>
      </c>
      <c r="N21" s="145">
        <v>23</v>
      </c>
      <c r="O21" s="80">
        <v>22</v>
      </c>
      <c r="P21" s="93">
        <f t="shared" si="0"/>
        <v>76</v>
      </c>
      <c r="Q21" s="10">
        <f t="shared" si="1"/>
        <v>76</v>
      </c>
    </row>
    <row r="22" spans="1:17" ht="13.5" customHeight="1">
      <c r="A22" s="171">
        <f t="shared" si="2"/>
        <v>19</v>
      </c>
      <c r="B22" s="96" t="s">
        <v>143</v>
      </c>
      <c r="C22" s="175">
        <v>1991</v>
      </c>
      <c r="D22" s="53"/>
      <c r="E22" s="57"/>
      <c r="F22" s="98">
        <v>0</v>
      </c>
      <c r="G22" s="58"/>
      <c r="H22" s="56"/>
      <c r="I22" s="98">
        <v>0</v>
      </c>
      <c r="J22" s="134">
        <v>16</v>
      </c>
      <c r="K22" s="68">
        <v>29</v>
      </c>
      <c r="L22" s="48">
        <v>14</v>
      </c>
      <c r="M22" s="80">
        <v>31</v>
      </c>
      <c r="N22" s="145">
        <v>36</v>
      </c>
      <c r="O22" s="80">
        <v>9</v>
      </c>
      <c r="P22" s="93">
        <f t="shared" si="0"/>
        <v>69</v>
      </c>
      <c r="Q22" s="10">
        <f t="shared" si="1"/>
        <v>69</v>
      </c>
    </row>
    <row r="23" spans="1:17" ht="13.5" customHeight="1">
      <c r="A23" s="171">
        <f t="shared" si="2"/>
        <v>20</v>
      </c>
      <c r="B23" s="96" t="s">
        <v>39</v>
      </c>
      <c r="C23" s="173">
        <v>1993</v>
      </c>
      <c r="D23" s="53"/>
      <c r="E23" s="57"/>
      <c r="F23" s="98">
        <v>0</v>
      </c>
      <c r="G23" s="58"/>
      <c r="H23" s="56"/>
      <c r="I23" s="216">
        <v>0</v>
      </c>
      <c r="J23" s="134">
        <v>9</v>
      </c>
      <c r="K23" s="68">
        <v>39</v>
      </c>
      <c r="L23" s="3">
        <v>45</v>
      </c>
      <c r="M23" s="215">
        <v>0</v>
      </c>
      <c r="N23" s="145">
        <v>16</v>
      </c>
      <c r="O23" s="80">
        <v>29</v>
      </c>
      <c r="P23" s="93">
        <f t="shared" si="0"/>
        <v>68</v>
      </c>
      <c r="Q23" s="10">
        <f t="shared" si="1"/>
        <v>68</v>
      </c>
    </row>
    <row r="24" spans="1:17" ht="13.5" customHeight="1">
      <c r="A24" s="171">
        <f t="shared" si="2"/>
        <v>21</v>
      </c>
      <c r="B24" s="96" t="s">
        <v>168</v>
      </c>
      <c r="C24" s="175">
        <v>1999</v>
      </c>
      <c r="D24" s="102">
        <v>50</v>
      </c>
      <c r="E24" s="20">
        <v>12</v>
      </c>
      <c r="F24" s="72">
        <v>33</v>
      </c>
      <c r="G24" s="102">
        <v>51</v>
      </c>
      <c r="H24" s="33">
        <v>12</v>
      </c>
      <c r="I24" s="72">
        <v>33</v>
      </c>
      <c r="J24" s="134">
        <v>54</v>
      </c>
      <c r="K24" s="146">
        <v>0</v>
      </c>
      <c r="L24" s="3">
        <v>46</v>
      </c>
      <c r="M24" s="215">
        <v>0</v>
      </c>
      <c r="N24" s="150">
        <v>55</v>
      </c>
      <c r="O24" s="223">
        <v>0</v>
      </c>
      <c r="P24" s="93">
        <f t="shared" si="0"/>
        <v>66</v>
      </c>
      <c r="Q24" s="10">
        <f t="shared" si="1"/>
        <v>66</v>
      </c>
    </row>
    <row r="25" spans="1:17" ht="13.5" customHeight="1">
      <c r="A25" s="171">
        <f t="shared" si="2"/>
        <v>22</v>
      </c>
      <c r="B25" s="96" t="s">
        <v>31</v>
      </c>
      <c r="C25" s="173">
        <v>1995</v>
      </c>
      <c r="D25" s="53"/>
      <c r="E25" s="57"/>
      <c r="F25" s="98">
        <v>0</v>
      </c>
      <c r="G25" s="58"/>
      <c r="H25" s="56"/>
      <c r="I25" s="98">
        <v>0</v>
      </c>
      <c r="J25" s="134">
        <v>29</v>
      </c>
      <c r="K25" s="68">
        <v>16</v>
      </c>
      <c r="L25" s="3">
        <v>21</v>
      </c>
      <c r="M25" s="80">
        <v>24</v>
      </c>
      <c r="N25" s="145">
        <v>20</v>
      </c>
      <c r="O25" s="80">
        <v>25</v>
      </c>
      <c r="P25" s="93">
        <f t="shared" si="0"/>
        <v>65</v>
      </c>
      <c r="Q25" s="10">
        <f t="shared" si="1"/>
        <v>65</v>
      </c>
    </row>
    <row r="26" spans="1:17" ht="13.5" customHeight="1">
      <c r="A26" s="171">
        <f t="shared" si="2"/>
        <v>23</v>
      </c>
      <c r="B26" s="96" t="s">
        <v>114</v>
      </c>
      <c r="C26" s="174">
        <v>1998</v>
      </c>
      <c r="D26" s="53"/>
      <c r="E26" s="57"/>
      <c r="F26" s="98">
        <v>0</v>
      </c>
      <c r="G26" s="58"/>
      <c r="H26" s="56"/>
      <c r="I26" s="98">
        <v>0</v>
      </c>
      <c r="J26" s="134">
        <v>21</v>
      </c>
      <c r="K26" s="68">
        <v>24</v>
      </c>
      <c r="L26" s="48">
        <v>25</v>
      </c>
      <c r="M26" s="80">
        <v>20</v>
      </c>
      <c r="N26" s="145">
        <v>27</v>
      </c>
      <c r="O26" s="80">
        <v>18</v>
      </c>
      <c r="P26" s="93">
        <f t="shared" si="0"/>
        <v>62</v>
      </c>
      <c r="Q26" s="10">
        <f t="shared" si="1"/>
        <v>62</v>
      </c>
    </row>
    <row r="27" spans="1:17" ht="13.5" customHeight="1">
      <c r="A27" s="171">
        <f t="shared" si="2"/>
        <v>24</v>
      </c>
      <c r="B27" s="96" t="s">
        <v>169</v>
      </c>
      <c r="C27" s="175">
        <v>1997</v>
      </c>
      <c r="D27" s="102">
        <v>57</v>
      </c>
      <c r="E27" s="20">
        <v>13</v>
      </c>
      <c r="F27" s="72">
        <v>32</v>
      </c>
      <c r="G27" s="102">
        <v>56</v>
      </c>
      <c r="H27" s="33">
        <v>15</v>
      </c>
      <c r="I27" s="219">
        <v>30</v>
      </c>
      <c r="J27" s="134">
        <v>67</v>
      </c>
      <c r="K27" s="146">
        <v>0</v>
      </c>
      <c r="L27" s="3">
        <v>58</v>
      </c>
      <c r="M27" s="215">
        <v>0</v>
      </c>
      <c r="N27" s="88">
        <v>67</v>
      </c>
      <c r="O27" s="223">
        <v>0</v>
      </c>
      <c r="P27" s="147">
        <f t="shared" si="0"/>
        <v>62</v>
      </c>
      <c r="Q27" s="148">
        <f t="shared" si="1"/>
        <v>62</v>
      </c>
    </row>
    <row r="28" spans="1:17" ht="13.5" customHeight="1">
      <c r="A28" s="171">
        <f t="shared" si="2"/>
        <v>25</v>
      </c>
      <c r="B28" s="96" t="s">
        <v>171</v>
      </c>
      <c r="C28" s="175">
        <v>1998</v>
      </c>
      <c r="D28" s="102">
        <v>58</v>
      </c>
      <c r="E28" s="20">
        <v>14</v>
      </c>
      <c r="F28" s="72">
        <v>31</v>
      </c>
      <c r="G28" s="102">
        <v>55</v>
      </c>
      <c r="H28" s="33">
        <v>14</v>
      </c>
      <c r="I28" s="72">
        <v>31</v>
      </c>
      <c r="J28" s="134">
        <v>71</v>
      </c>
      <c r="K28" s="146">
        <v>0</v>
      </c>
      <c r="L28" s="3">
        <v>64</v>
      </c>
      <c r="M28" s="215">
        <v>0</v>
      </c>
      <c r="N28" s="332"/>
      <c r="O28" s="225">
        <v>0</v>
      </c>
      <c r="P28" s="93">
        <f t="shared" si="0"/>
        <v>62</v>
      </c>
      <c r="Q28" s="10">
        <f t="shared" si="1"/>
        <v>62</v>
      </c>
    </row>
    <row r="29" spans="1:17" ht="13.5" customHeight="1">
      <c r="A29" s="171">
        <f t="shared" si="2"/>
        <v>26</v>
      </c>
      <c r="B29" s="96" t="s">
        <v>170</v>
      </c>
      <c r="C29" s="347"/>
      <c r="D29" s="102">
        <v>59</v>
      </c>
      <c r="E29" s="20">
        <v>15</v>
      </c>
      <c r="F29" s="72">
        <v>30</v>
      </c>
      <c r="G29" s="102">
        <v>54</v>
      </c>
      <c r="H29" s="33">
        <v>13</v>
      </c>
      <c r="I29" s="72">
        <v>32</v>
      </c>
      <c r="J29" s="58"/>
      <c r="K29" s="98">
        <v>0</v>
      </c>
      <c r="L29" s="53"/>
      <c r="M29" s="217">
        <v>0</v>
      </c>
      <c r="N29" s="332"/>
      <c r="O29" s="225">
        <v>0</v>
      </c>
      <c r="P29" s="93">
        <f t="shared" si="0"/>
        <v>62</v>
      </c>
      <c r="Q29" s="10">
        <f t="shared" si="1"/>
        <v>62</v>
      </c>
    </row>
    <row r="30" spans="1:17" ht="13.5" customHeight="1">
      <c r="A30" s="171">
        <f t="shared" si="2"/>
        <v>27</v>
      </c>
      <c r="B30" s="96" t="s">
        <v>107</v>
      </c>
      <c r="C30" s="173">
        <v>1986</v>
      </c>
      <c r="D30" s="53"/>
      <c r="E30" s="57"/>
      <c r="F30" s="98">
        <v>0</v>
      </c>
      <c r="G30" s="58"/>
      <c r="H30" s="56"/>
      <c r="I30" s="98">
        <v>0</v>
      </c>
      <c r="J30" s="134">
        <v>22</v>
      </c>
      <c r="K30" s="68">
        <v>23</v>
      </c>
      <c r="L30" s="48">
        <v>17</v>
      </c>
      <c r="M30" s="80">
        <v>28</v>
      </c>
      <c r="N30" s="145">
        <v>38</v>
      </c>
      <c r="O30" s="80">
        <v>7</v>
      </c>
      <c r="P30" s="93">
        <f t="shared" si="0"/>
        <v>58</v>
      </c>
      <c r="Q30" s="10">
        <f t="shared" si="1"/>
        <v>58</v>
      </c>
    </row>
    <row r="31" spans="1:17" ht="13.5" customHeight="1">
      <c r="A31" s="171">
        <f t="shared" si="2"/>
        <v>28</v>
      </c>
      <c r="B31" s="96" t="s">
        <v>117</v>
      </c>
      <c r="C31" s="174">
        <v>1998</v>
      </c>
      <c r="D31" s="53"/>
      <c r="E31" s="57"/>
      <c r="F31" s="98">
        <v>0</v>
      </c>
      <c r="G31" s="58"/>
      <c r="H31" s="56"/>
      <c r="I31" s="98">
        <v>0</v>
      </c>
      <c r="J31" s="48">
        <v>26</v>
      </c>
      <c r="K31" s="68">
        <v>19</v>
      </c>
      <c r="L31" s="3">
        <v>31</v>
      </c>
      <c r="M31" s="80">
        <v>14</v>
      </c>
      <c r="N31" s="145">
        <v>21</v>
      </c>
      <c r="O31" s="80">
        <v>24</v>
      </c>
      <c r="P31" s="93">
        <f t="shared" si="0"/>
        <v>57</v>
      </c>
      <c r="Q31" s="10">
        <f t="shared" si="1"/>
        <v>57</v>
      </c>
    </row>
    <row r="32" spans="1:17" ht="13.5" customHeight="1">
      <c r="A32" s="171">
        <f t="shared" si="2"/>
        <v>29</v>
      </c>
      <c r="B32" s="96" t="s">
        <v>104</v>
      </c>
      <c r="C32" s="173">
        <v>1990</v>
      </c>
      <c r="D32" s="53"/>
      <c r="E32" s="57"/>
      <c r="F32" s="98">
        <v>0</v>
      </c>
      <c r="G32" s="58"/>
      <c r="H32" s="56"/>
      <c r="I32" s="98">
        <v>0</v>
      </c>
      <c r="J32" s="134">
        <v>19</v>
      </c>
      <c r="K32" s="68">
        <v>26</v>
      </c>
      <c r="L32" s="48">
        <v>20</v>
      </c>
      <c r="M32" s="80">
        <v>25</v>
      </c>
      <c r="N32" s="332"/>
      <c r="O32" s="225">
        <v>0</v>
      </c>
      <c r="P32" s="93">
        <f t="shared" si="0"/>
        <v>51</v>
      </c>
      <c r="Q32" s="10">
        <f t="shared" si="1"/>
        <v>51</v>
      </c>
    </row>
    <row r="33" spans="1:17" ht="13.5" customHeight="1">
      <c r="A33" s="171">
        <f t="shared" si="2"/>
        <v>30</v>
      </c>
      <c r="B33" s="96" t="s">
        <v>110</v>
      </c>
      <c r="C33" s="173">
        <v>1992</v>
      </c>
      <c r="D33" s="53"/>
      <c r="E33" s="57"/>
      <c r="F33" s="98">
        <v>0</v>
      </c>
      <c r="G33" s="58"/>
      <c r="H33" s="56"/>
      <c r="I33" s="98">
        <v>0</v>
      </c>
      <c r="J33" s="134">
        <v>30</v>
      </c>
      <c r="K33" s="68">
        <v>15</v>
      </c>
      <c r="L33" s="3">
        <v>23</v>
      </c>
      <c r="M33" s="80">
        <v>22</v>
      </c>
      <c r="N33" s="145">
        <v>34</v>
      </c>
      <c r="O33" s="80">
        <v>11</v>
      </c>
      <c r="P33" s="93">
        <f t="shared" si="0"/>
        <v>48</v>
      </c>
      <c r="Q33" s="10">
        <f t="shared" si="1"/>
        <v>48</v>
      </c>
    </row>
    <row r="34" spans="1:17" ht="13.5" customHeight="1">
      <c r="A34" s="171">
        <f t="shared" si="2"/>
        <v>31</v>
      </c>
      <c r="B34" s="96" t="s">
        <v>111</v>
      </c>
      <c r="C34" s="173">
        <v>1986</v>
      </c>
      <c r="D34" s="53"/>
      <c r="E34" s="57"/>
      <c r="F34" s="98">
        <v>0</v>
      </c>
      <c r="G34" s="58"/>
      <c r="H34" s="56"/>
      <c r="I34" s="98">
        <v>0</v>
      </c>
      <c r="J34" s="48">
        <v>27</v>
      </c>
      <c r="K34" s="68">
        <v>18</v>
      </c>
      <c r="L34" s="3">
        <v>26</v>
      </c>
      <c r="M34" s="80">
        <v>19</v>
      </c>
      <c r="N34" s="145">
        <v>37</v>
      </c>
      <c r="O34" s="80">
        <v>8</v>
      </c>
      <c r="P34" s="93">
        <f t="shared" si="0"/>
        <v>45</v>
      </c>
      <c r="Q34" s="10">
        <f t="shared" si="1"/>
        <v>45</v>
      </c>
    </row>
    <row r="35" spans="1:17" ht="13.5" customHeight="1">
      <c r="A35" s="171">
        <f t="shared" si="2"/>
        <v>32</v>
      </c>
      <c r="B35" s="96" t="s">
        <v>28</v>
      </c>
      <c r="C35" s="174">
        <v>1994</v>
      </c>
      <c r="D35" s="53"/>
      <c r="E35" s="57"/>
      <c r="F35" s="98">
        <v>0</v>
      </c>
      <c r="G35" s="58"/>
      <c r="H35" s="56"/>
      <c r="I35" s="98">
        <v>0</v>
      </c>
      <c r="J35" s="134">
        <v>32</v>
      </c>
      <c r="K35" s="68">
        <v>13</v>
      </c>
      <c r="L35" s="134">
        <v>19</v>
      </c>
      <c r="M35" s="80">
        <v>26</v>
      </c>
      <c r="N35" s="145">
        <v>39</v>
      </c>
      <c r="O35" s="80">
        <v>6</v>
      </c>
      <c r="P35" s="93">
        <f t="shared" si="0"/>
        <v>45</v>
      </c>
      <c r="Q35" s="10">
        <f t="shared" si="1"/>
        <v>45</v>
      </c>
    </row>
    <row r="36" spans="1:17" ht="13.5" customHeight="1">
      <c r="A36" s="171">
        <f t="shared" si="2"/>
        <v>33</v>
      </c>
      <c r="B36" s="96" t="s">
        <v>274</v>
      </c>
      <c r="C36" s="173">
        <v>1983</v>
      </c>
      <c r="D36" s="288"/>
      <c r="E36" s="285"/>
      <c r="F36" s="224">
        <v>0</v>
      </c>
      <c r="G36" s="288"/>
      <c r="H36" s="289"/>
      <c r="I36" s="224">
        <v>0</v>
      </c>
      <c r="J36" s="58"/>
      <c r="K36" s="98">
        <v>0</v>
      </c>
      <c r="L36" s="58"/>
      <c r="M36" s="217">
        <v>0</v>
      </c>
      <c r="N36" s="145">
        <v>5</v>
      </c>
      <c r="O36" s="80">
        <v>43</v>
      </c>
      <c r="P36" s="147">
        <f aca="true" t="shared" si="3" ref="P36:P67">SUM(F36,I36,K36,M36,O36)</f>
        <v>43</v>
      </c>
      <c r="Q36" s="148">
        <f aca="true" t="shared" si="4" ref="Q36:Q67">P36-MIN(F36,I36,K36,M36,O36)</f>
        <v>43</v>
      </c>
    </row>
    <row r="37" spans="1:17" s="142" customFormat="1" ht="13.5" customHeight="1">
      <c r="A37" s="171">
        <f t="shared" si="2"/>
        <v>34</v>
      </c>
      <c r="B37" s="96" t="s">
        <v>113</v>
      </c>
      <c r="C37" s="173">
        <v>1996</v>
      </c>
      <c r="D37" s="53"/>
      <c r="E37" s="57"/>
      <c r="F37" s="98">
        <v>0</v>
      </c>
      <c r="G37" s="58"/>
      <c r="H37" s="56"/>
      <c r="I37" s="98">
        <v>0</v>
      </c>
      <c r="J37" s="134">
        <v>42</v>
      </c>
      <c r="K37" s="146">
        <v>0</v>
      </c>
      <c r="L37" s="3">
        <v>56</v>
      </c>
      <c r="M37" s="215">
        <v>0</v>
      </c>
      <c r="N37" s="145">
        <v>6</v>
      </c>
      <c r="O37" s="80">
        <v>42</v>
      </c>
      <c r="P37" s="93">
        <f t="shared" si="3"/>
        <v>42</v>
      </c>
      <c r="Q37" s="10">
        <f t="shared" si="4"/>
        <v>42</v>
      </c>
    </row>
    <row r="38" spans="1:17" s="142" customFormat="1" ht="13.5" customHeight="1">
      <c r="A38" s="171">
        <f t="shared" si="2"/>
        <v>35</v>
      </c>
      <c r="B38" s="96" t="s">
        <v>186</v>
      </c>
      <c r="C38" s="173">
        <v>1986</v>
      </c>
      <c r="D38" s="53"/>
      <c r="E38" s="57"/>
      <c r="F38" s="98">
        <v>0</v>
      </c>
      <c r="G38" s="58"/>
      <c r="H38" s="56"/>
      <c r="I38" s="98">
        <v>0</v>
      </c>
      <c r="J38" s="134">
        <v>25</v>
      </c>
      <c r="K38" s="68">
        <v>20</v>
      </c>
      <c r="L38" s="48">
        <v>24</v>
      </c>
      <c r="M38" s="80">
        <v>21</v>
      </c>
      <c r="N38" s="332"/>
      <c r="O38" s="225">
        <v>0</v>
      </c>
      <c r="P38" s="93">
        <f t="shared" si="3"/>
        <v>41</v>
      </c>
      <c r="Q38" s="10">
        <f t="shared" si="4"/>
        <v>41</v>
      </c>
    </row>
    <row r="39" spans="1:17" ht="13.5" customHeight="1">
      <c r="A39" s="171">
        <f t="shared" si="2"/>
        <v>36</v>
      </c>
      <c r="B39" s="96" t="s">
        <v>275</v>
      </c>
      <c r="C39" s="173">
        <v>1986</v>
      </c>
      <c r="D39" s="288"/>
      <c r="E39" s="285"/>
      <c r="F39" s="224">
        <v>0</v>
      </c>
      <c r="G39" s="288"/>
      <c r="H39" s="289"/>
      <c r="I39" s="224">
        <v>0</v>
      </c>
      <c r="J39" s="58"/>
      <c r="K39" s="98">
        <v>0</v>
      </c>
      <c r="L39" s="58"/>
      <c r="M39" s="217">
        <v>0</v>
      </c>
      <c r="N39" s="145">
        <v>9</v>
      </c>
      <c r="O39" s="80">
        <v>39</v>
      </c>
      <c r="P39" s="93">
        <f t="shared" si="3"/>
        <v>39</v>
      </c>
      <c r="Q39" s="10">
        <f t="shared" si="4"/>
        <v>39</v>
      </c>
    </row>
    <row r="40" spans="1:17" ht="13.5" customHeight="1">
      <c r="A40" s="171">
        <f t="shared" si="2"/>
        <v>37</v>
      </c>
      <c r="B40" s="96" t="s">
        <v>276</v>
      </c>
      <c r="C40" s="173">
        <v>1985</v>
      </c>
      <c r="D40" s="288"/>
      <c r="E40" s="285"/>
      <c r="F40" s="224">
        <v>0</v>
      </c>
      <c r="G40" s="288"/>
      <c r="H40" s="289"/>
      <c r="I40" s="224">
        <v>0</v>
      </c>
      <c r="J40" s="58"/>
      <c r="K40" s="98">
        <v>0</v>
      </c>
      <c r="L40" s="58"/>
      <c r="M40" s="217">
        <v>0</v>
      </c>
      <c r="N40" s="145">
        <v>10</v>
      </c>
      <c r="O40" s="80">
        <v>38</v>
      </c>
      <c r="P40" s="93">
        <f t="shared" si="3"/>
        <v>38</v>
      </c>
      <c r="Q40" s="10">
        <f t="shared" si="4"/>
        <v>38</v>
      </c>
    </row>
    <row r="41" spans="1:17" s="142" customFormat="1" ht="13.5" customHeight="1">
      <c r="A41" s="171">
        <f t="shared" si="2"/>
        <v>38</v>
      </c>
      <c r="B41" s="96" t="s">
        <v>119</v>
      </c>
      <c r="C41" s="175">
        <v>1998</v>
      </c>
      <c r="D41" s="53"/>
      <c r="E41" s="57"/>
      <c r="F41" s="98">
        <v>0</v>
      </c>
      <c r="G41" s="58"/>
      <c r="H41" s="56"/>
      <c r="I41" s="98">
        <v>0</v>
      </c>
      <c r="J41" s="134">
        <v>34</v>
      </c>
      <c r="K41" s="68">
        <v>11</v>
      </c>
      <c r="L41" s="3">
        <v>33</v>
      </c>
      <c r="M41" s="80">
        <v>12</v>
      </c>
      <c r="N41" s="145">
        <v>30</v>
      </c>
      <c r="O41" s="80">
        <v>15</v>
      </c>
      <c r="P41" s="93">
        <f t="shared" si="3"/>
        <v>38</v>
      </c>
      <c r="Q41" s="10">
        <f t="shared" si="4"/>
        <v>38</v>
      </c>
    </row>
    <row r="42" spans="1:17" ht="13.5" customHeight="1">
      <c r="A42" s="171">
        <f t="shared" si="2"/>
        <v>39</v>
      </c>
      <c r="B42" s="96" t="s">
        <v>144</v>
      </c>
      <c r="C42" s="175">
        <v>1998</v>
      </c>
      <c r="D42" s="53"/>
      <c r="E42" s="57"/>
      <c r="F42" s="98">
        <v>0</v>
      </c>
      <c r="G42" s="58"/>
      <c r="H42" s="56"/>
      <c r="I42" s="98">
        <v>0</v>
      </c>
      <c r="J42" s="134">
        <v>28</v>
      </c>
      <c r="K42" s="68">
        <v>17</v>
      </c>
      <c r="L42" s="3">
        <v>27</v>
      </c>
      <c r="M42" s="80">
        <v>18</v>
      </c>
      <c r="N42" s="150">
        <v>44</v>
      </c>
      <c r="O42" s="223">
        <v>0</v>
      </c>
      <c r="P42" s="93">
        <f t="shared" si="3"/>
        <v>35</v>
      </c>
      <c r="Q42" s="10">
        <f t="shared" si="4"/>
        <v>35</v>
      </c>
    </row>
    <row r="43" spans="1:17" ht="13.5" customHeight="1">
      <c r="A43" s="171">
        <f t="shared" si="2"/>
        <v>40</v>
      </c>
      <c r="B43" s="96" t="s">
        <v>277</v>
      </c>
      <c r="C43" s="173">
        <v>1991</v>
      </c>
      <c r="D43" s="288"/>
      <c r="E43" s="285"/>
      <c r="F43" s="224">
        <v>0</v>
      </c>
      <c r="G43" s="288"/>
      <c r="H43" s="289"/>
      <c r="I43" s="337">
        <v>0</v>
      </c>
      <c r="J43" s="58"/>
      <c r="K43" s="98">
        <v>0</v>
      </c>
      <c r="L43" s="58"/>
      <c r="M43" s="217">
        <v>0</v>
      </c>
      <c r="N43" s="145">
        <v>11</v>
      </c>
      <c r="O43" s="80">
        <v>34</v>
      </c>
      <c r="P43" s="93">
        <f t="shared" si="3"/>
        <v>34</v>
      </c>
      <c r="Q43" s="10">
        <f t="shared" si="4"/>
        <v>34</v>
      </c>
    </row>
    <row r="44" spans="1:17" s="142" customFormat="1" ht="13.5" customHeight="1">
      <c r="A44" s="171">
        <f t="shared" si="2"/>
        <v>41</v>
      </c>
      <c r="B44" s="96" t="s">
        <v>278</v>
      </c>
      <c r="C44" s="173">
        <v>1994</v>
      </c>
      <c r="D44" s="288"/>
      <c r="E44" s="285"/>
      <c r="F44" s="224">
        <v>0</v>
      </c>
      <c r="G44" s="288"/>
      <c r="H44" s="289"/>
      <c r="I44" s="224">
        <v>0</v>
      </c>
      <c r="J44" s="58"/>
      <c r="K44" s="98">
        <v>0</v>
      </c>
      <c r="L44" s="58"/>
      <c r="M44" s="333">
        <v>0</v>
      </c>
      <c r="N44" s="145">
        <v>14</v>
      </c>
      <c r="O44" s="80">
        <v>31</v>
      </c>
      <c r="P44" s="147">
        <f t="shared" si="3"/>
        <v>31</v>
      </c>
      <c r="Q44" s="148">
        <f t="shared" si="4"/>
        <v>31</v>
      </c>
    </row>
    <row r="45" spans="1:17" ht="13.5" customHeight="1">
      <c r="A45" s="171">
        <f t="shared" si="2"/>
        <v>42</v>
      </c>
      <c r="B45" s="96" t="s">
        <v>279</v>
      </c>
      <c r="C45" s="173">
        <v>1973</v>
      </c>
      <c r="D45" s="288"/>
      <c r="E45" s="285"/>
      <c r="F45" s="224">
        <v>0</v>
      </c>
      <c r="G45" s="288"/>
      <c r="H45" s="289"/>
      <c r="I45" s="224">
        <v>0</v>
      </c>
      <c r="J45" s="58"/>
      <c r="K45" s="98">
        <v>0</v>
      </c>
      <c r="L45" s="58"/>
      <c r="M45" s="217">
        <v>0</v>
      </c>
      <c r="N45" s="145">
        <v>15</v>
      </c>
      <c r="O45" s="220">
        <v>30</v>
      </c>
      <c r="P45" s="93">
        <f t="shared" si="3"/>
        <v>30</v>
      </c>
      <c r="Q45" s="10">
        <f t="shared" si="4"/>
        <v>30</v>
      </c>
    </row>
    <row r="46" spans="1:17" ht="13.5" customHeight="1">
      <c r="A46" s="171">
        <f t="shared" si="2"/>
        <v>43</v>
      </c>
      <c r="B46" s="96" t="s">
        <v>108</v>
      </c>
      <c r="C46" s="173">
        <v>1978</v>
      </c>
      <c r="D46" s="53"/>
      <c r="E46" s="57"/>
      <c r="F46" s="98">
        <v>0</v>
      </c>
      <c r="G46" s="58"/>
      <c r="H46" s="56"/>
      <c r="I46" s="98">
        <v>0</v>
      </c>
      <c r="J46" s="134">
        <v>31</v>
      </c>
      <c r="K46" s="68">
        <v>14</v>
      </c>
      <c r="L46" s="3">
        <v>29</v>
      </c>
      <c r="M46" s="213">
        <v>16</v>
      </c>
      <c r="N46" s="150">
        <v>42</v>
      </c>
      <c r="O46" s="70">
        <v>0</v>
      </c>
      <c r="P46" s="147">
        <f t="shared" si="3"/>
        <v>30</v>
      </c>
      <c r="Q46" s="148">
        <f t="shared" si="4"/>
        <v>30</v>
      </c>
    </row>
    <row r="47" spans="1:17" ht="13.5" customHeight="1">
      <c r="A47" s="171">
        <f t="shared" si="2"/>
        <v>44</v>
      </c>
      <c r="B47" s="96" t="s">
        <v>280</v>
      </c>
      <c r="C47" s="173">
        <v>1980</v>
      </c>
      <c r="D47" s="288"/>
      <c r="E47" s="285"/>
      <c r="F47" s="224">
        <v>0</v>
      </c>
      <c r="G47" s="288"/>
      <c r="H47" s="289"/>
      <c r="I47" s="224">
        <v>0</v>
      </c>
      <c r="J47" s="58"/>
      <c r="K47" s="98">
        <v>0</v>
      </c>
      <c r="L47" s="58"/>
      <c r="M47" s="217">
        <v>0</v>
      </c>
      <c r="N47" s="145">
        <v>19</v>
      </c>
      <c r="O47" s="220">
        <v>26</v>
      </c>
      <c r="P47" s="93">
        <f t="shared" si="3"/>
        <v>26</v>
      </c>
      <c r="Q47" s="10">
        <f t="shared" si="4"/>
        <v>26</v>
      </c>
    </row>
    <row r="48" spans="1:17" s="142" customFormat="1" ht="13.5" customHeight="1">
      <c r="A48" s="171">
        <f t="shared" si="2"/>
        <v>45</v>
      </c>
      <c r="B48" s="96" t="s">
        <v>142</v>
      </c>
      <c r="C48" s="173">
        <v>1995</v>
      </c>
      <c r="D48" s="53"/>
      <c r="E48" s="57"/>
      <c r="F48" s="98">
        <v>0</v>
      </c>
      <c r="G48" s="58"/>
      <c r="H48" s="56"/>
      <c r="I48" s="98">
        <v>0</v>
      </c>
      <c r="J48" s="134">
        <v>35</v>
      </c>
      <c r="K48" s="68">
        <v>10</v>
      </c>
      <c r="L48" s="3">
        <v>30</v>
      </c>
      <c r="M48" s="80">
        <v>15</v>
      </c>
      <c r="N48" s="150">
        <v>43</v>
      </c>
      <c r="O48" s="70">
        <v>0</v>
      </c>
      <c r="P48" s="93">
        <f t="shared" si="3"/>
        <v>25</v>
      </c>
      <c r="Q48" s="10">
        <f t="shared" si="4"/>
        <v>25</v>
      </c>
    </row>
    <row r="49" spans="1:17" ht="13.5" customHeight="1">
      <c r="A49" s="171">
        <f t="shared" si="2"/>
        <v>46</v>
      </c>
      <c r="B49" s="96" t="s">
        <v>140</v>
      </c>
      <c r="C49" s="173">
        <v>1993</v>
      </c>
      <c r="D49" s="53"/>
      <c r="E49" s="57"/>
      <c r="F49" s="98">
        <v>0</v>
      </c>
      <c r="G49" s="58"/>
      <c r="H49" s="56"/>
      <c r="I49" s="98">
        <v>0</v>
      </c>
      <c r="J49" s="134">
        <v>20</v>
      </c>
      <c r="K49" s="68">
        <v>25</v>
      </c>
      <c r="L49" s="48">
        <v>55</v>
      </c>
      <c r="M49" s="215">
        <v>0</v>
      </c>
      <c r="N49" s="332" t="s">
        <v>193</v>
      </c>
      <c r="O49" s="335">
        <v>0</v>
      </c>
      <c r="P49" s="93">
        <f t="shared" si="3"/>
        <v>25</v>
      </c>
      <c r="Q49" s="10">
        <f t="shared" si="4"/>
        <v>25</v>
      </c>
    </row>
    <row r="50" spans="1:17" ht="13.5" customHeight="1">
      <c r="A50" s="171">
        <f t="shared" si="2"/>
        <v>47</v>
      </c>
      <c r="B50" s="96" t="s">
        <v>25</v>
      </c>
      <c r="C50" s="174">
        <v>1994</v>
      </c>
      <c r="D50" s="53"/>
      <c r="E50" s="57"/>
      <c r="F50" s="98">
        <v>0</v>
      </c>
      <c r="G50" s="58"/>
      <c r="H50" s="56"/>
      <c r="I50" s="98">
        <v>0</v>
      </c>
      <c r="J50" s="134">
        <v>33</v>
      </c>
      <c r="K50" s="68">
        <v>12</v>
      </c>
      <c r="L50" s="3">
        <v>35</v>
      </c>
      <c r="M50" s="80">
        <v>10</v>
      </c>
      <c r="N50" s="150">
        <v>61</v>
      </c>
      <c r="O50" s="70">
        <v>0</v>
      </c>
      <c r="P50" s="93">
        <f t="shared" si="3"/>
        <v>22</v>
      </c>
      <c r="Q50" s="10">
        <f t="shared" si="4"/>
        <v>22</v>
      </c>
    </row>
    <row r="51" spans="1:17" ht="13.5" customHeight="1">
      <c r="A51" s="171">
        <f t="shared" si="2"/>
        <v>48</v>
      </c>
      <c r="B51" s="96" t="s">
        <v>141</v>
      </c>
      <c r="C51" s="174">
        <v>1995</v>
      </c>
      <c r="D51" s="53"/>
      <c r="E51" s="57"/>
      <c r="F51" s="98">
        <v>0</v>
      </c>
      <c r="G51" s="58"/>
      <c r="H51" s="56"/>
      <c r="I51" s="98">
        <v>0</v>
      </c>
      <c r="J51" s="134">
        <v>40</v>
      </c>
      <c r="K51" s="68">
        <v>5</v>
      </c>
      <c r="L51" s="3">
        <v>28</v>
      </c>
      <c r="M51" s="80">
        <v>17</v>
      </c>
      <c r="N51" s="332" t="s">
        <v>193</v>
      </c>
      <c r="O51" s="335">
        <v>0</v>
      </c>
      <c r="P51" s="93">
        <f t="shared" si="3"/>
        <v>22</v>
      </c>
      <c r="Q51" s="10">
        <f t="shared" si="4"/>
        <v>22</v>
      </c>
    </row>
    <row r="52" spans="1:17" s="142" customFormat="1" ht="13.5" customHeight="1">
      <c r="A52" s="171">
        <f t="shared" si="2"/>
        <v>49</v>
      </c>
      <c r="B52" s="96" t="s">
        <v>281</v>
      </c>
      <c r="C52" s="173">
        <v>1967</v>
      </c>
      <c r="D52" s="288"/>
      <c r="E52" s="285"/>
      <c r="F52" s="224">
        <v>0</v>
      </c>
      <c r="G52" s="288"/>
      <c r="H52" s="289"/>
      <c r="I52" s="224">
        <v>0</v>
      </c>
      <c r="J52" s="58"/>
      <c r="K52" s="98">
        <v>0</v>
      </c>
      <c r="L52" s="58"/>
      <c r="M52" s="217">
        <v>0</v>
      </c>
      <c r="N52" s="145">
        <v>26</v>
      </c>
      <c r="O52" s="220">
        <v>19</v>
      </c>
      <c r="P52" s="93">
        <f t="shared" si="3"/>
        <v>19</v>
      </c>
      <c r="Q52" s="10">
        <f t="shared" si="4"/>
        <v>19</v>
      </c>
    </row>
    <row r="53" spans="1:17" ht="13.5" customHeight="1">
      <c r="A53" s="171">
        <f t="shared" si="2"/>
        <v>50</v>
      </c>
      <c r="B53" s="96" t="s">
        <v>282</v>
      </c>
      <c r="C53" s="173">
        <v>1977</v>
      </c>
      <c r="D53" s="288"/>
      <c r="E53" s="285"/>
      <c r="F53" s="224">
        <v>0</v>
      </c>
      <c r="G53" s="288"/>
      <c r="H53" s="289"/>
      <c r="I53" s="224">
        <v>0</v>
      </c>
      <c r="J53" s="58"/>
      <c r="K53" s="98">
        <v>0</v>
      </c>
      <c r="L53" s="58"/>
      <c r="M53" s="217">
        <v>0</v>
      </c>
      <c r="N53" s="145">
        <v>28</v>
      </c>
      <c r="O53" s="220">
        <v>17</v>
      </c>
      <c r="P53" s="147">
        <f t="shared" si="3"/>
        <v>17</v>
      </c>
      <c r="Q53" s="148">
        <f t="shared" si="4"/>
        <v>17</v>
      </c>
    </row>
    <row r="54" spans="1:17" ht="13.5" customHeight="1">
      <c r="A54" s="171">
        <f t="shared" si="2"/>
        <v>51</v>
      </c>
      <c r="B54" s="96" t="s">
        <v>109</v>
      </c>
      <c r="C54" s="173">
        <v>1968</v>
      </c>
      <c r="D54" s="53"/>
      <c r="E54" s="57"/>
      <c r="F54" s="98">
        <v>0</v>
      </c>
      <c r="G54" s="58"/>
      <c r="H54" s="56"/>
      <c r="I54" s="98">
        <v>0</v>
      </c>
      <c r="J54" s="134">
        <v>39</v>
      </c>
      <c r="K54" s="68">
        <v>6</v>
      </c>
      <c r="L54" s="3">
        <v>34</v>
      </c>
      <c r="M54" s="80">
        <v>11</v>
      </c>
      <c r="N54" s="150">
        <v>48</v>
      </c>
      <c r="O54" s="70">
        <v>0</v>
      </c>
      <c r="P54" s="93">
        <f t="shared" si="3"/>
        <v>17</v>
      </c>
      <c r="Q54" s="10">
        <f t="shared" si="4"/>
        <v>17</v>
      </c>
    </row>
    <row r="55" spans="1:17" ht="13.5" customHeight="1">
      <c r="A55" s="171">
        <f t="shared" si="2"/>
        <v>52</v>
      </c>
      <c r="B55" s="96" t="s">
        <v>149</v>
      </c>
      <c r="C55" s="175">
        <v>1998</v>
      </c>
      <c r="D55" s="53"/>
      <c r="E55" s="57"/>
      <c r="F55" s="98">
        <v>0</v>
      </c>
      <c r="G55" s="58"/>
      <c r="H55" s="56"/>
      <c r="I55" s="98">
        <v>0</v>
      </c>
      <c r="J55" s="134">
        <v>36</v>
      </c>
      <c r="K55" s="68">
        <v>9</v>
      </c>
      <c r="L55" s="3">
        <v>37</v>
      </c>
      <c r="M55" s="80">
        <v>8</v>
      </c>
      <c r="N55" s="332"/>
      <c r="O55" s="335">
        <v>0</v>
      </c>
      <c r="P55" s="93">
        <f t="shared" si="3"/>
        <v>17</v>
      </c>
      <c r="Q55" s="10">
        <f t="shared" si="4"/>
        <v>17</v>
      </c>
    </row>
    <row r="56" spans="1:17" ht="13.5" customHeight="1">
      <c r="A56" s="171">
        <f t="shared" si="2"/>
        <v>53</v>
      </c>
      <c r="B56" s="96" t="s">
        <v>283</v>
      </c>
      <c r="C56" s="173">
        <v>1976</v>
      </c>
      <c r="D56" s="288"/>
      <c r="E56" s="285"/>
      <c r="F56" s="224">
        <v>0</v>
      </c>
      <c r="G56" s="288"/>
      <c r="H56" s="289"/>
      <c r="I56" s="224">
        <v>0</v>
      </c>
      <c r="J56" s="58"/>
      <c r="K56" s="98">
        <v>0</v>
      </c>
      <c r="L56" s="58"/>
      <c r="M56" s="217">
        <v>0</v>
      </c>
      <c r="N56" s="145">
        <v>32</v>
      </c>
      <c r="O56" s="220">
        <v>13</v>
      </c>
      <c r="P56" s="93">
        <f t="shared" si="3"/>
        <v>13</v>
      </c>
      <c r="Q56" s="10">
        <f t="shared" si="4"/>
        <v>13</v>
      </c>
    </row>
    <row r="57" spans="1:17" ht="13.5" customHeight="1">
      <c r="A57" s="171">
        <f t="shared" si="2"/>
        <v>54</v>
      </c>
      <c r="B57" s="96" t="s">
        <v>284</v>
      </c>
      <c r="C57" s="173">
        <v>1973</v>
      </c>
      <c r="D57" s="288"/>
      <c r="E57" s="285"/>
      <c r="F57" s="224">
        <v>0</v>
      </c>
      <c r="G57" s="288"/>
      <c r="H57" s="289"/>
      <c r="I57" s="224">
        <v>0</v>
      </c>
      <c r="J57" s="58"/>
      <c r="K57" s="98">
        <v>0</v>
      </c>
      <c r="L57" s="58"/>
      <c r="M57" s="217">
        <v>0</v>
      </c>
      <c r="N57" s="145">
        <v>35</v>
      </c>
      <c r="O57" s="220">
        <v>10</v>
      </c>
      <c r="P57" s="152">
        <f t="shared" si="3"/>
        <v>10</v>
      </c>
      <c r="Q57" s="153">
        <f t="shared" si="4"/>
        <v>10</v>
      </c>
    </row>
    <row r="58" spans="1:17" ht="13.5" customHeight="1">
      <c r="A58" s="171">
        <f t="shared" si="2"/>
        <v>55</v>
      </c>
      <c r="B58" s="96" t="s">
        <v>146</v>
      </c>
      <c r="C58" s="175">
        <v>1997</v>
      </c>
      <c r="D58" s="53"/>
      <c r="E58" s="57"/>
      <c r="F58" s="98">
        <v>0</v>
      </c>
      <c r="G58" s="58"/>
      <c r="H58" s="56"/>
      <c r="I58" s="98">
        <v>0</v>
      </c>
      <c r="J58" s="134">
        <v>49</v>
      </c>
      <c r="K58" s="146">
        <v>0</v>
      </c>
      <c r="L58" s="3">
        <v>36</v>
      </c>
      <c r="M58" s="80">
        <v>9</v>
      </c>
      <c r="N58" s="150">
        <v>46</v>
      </c>
      <c r="O58" s="70">
        <v>0</v>
      </c>
      <c r="P58" s="93">
        <f t="shared" si="3"/>
        <v>9</v>
      </c>
      <c r="Q58" s="10">
        <f t="shared" si="4"/>
        <v>9</v>
      </c>
    </row>
    <row r="59" spans="1:17" ht="13.5" customHeight="1">
      <c r="A59" s="171">
        <f t="shared" si="2"/>
        <v>56</v>
      </c>
      <c r="B59" s="96" t="s">
        <v>112</v>
      </c>
      <c r="C59" s="174">
        <v>1977</v>
      </c>
      <c r="D59" s="53"/>
      <c r="E59" s="57"/>
      <c r="F59" s="98">
        <v>0</v>
      </c>
      <c r="G59" s="58"/>
      <c r="H59" s="56"/>
      <c r="I59" s="98">
        <v>0</v>
      </c>
      <c r="J59" s="134">
        <v>38</v>
      </c>
      <c r="K59" s="68">
        <v>7</v>
      </c>
      <c r="L59" s="3">
        <v>41</v>
      </c>
      <c r="M59" s="80">
        <v>2</v>
      </c>
      <c r="N59" s="332"/>
      <c r="O59" s="335">
        <v>0</v>
      </c>
      <c r="P59" s="93">
        <f t="shared" si="3"/>
        <v>9</v>
      </c>
      <c r="Q59" s="10">
        <f t="shared" si="4"/>
        <v>9</v>
      </c>
    </row>
    <row r="60" spans="1:17" s="142" customFormat="1" ht="13.5" customHeight="1">
      <c r="A60" s="171">
        <f t="shared" si="2"/>
        <v>57</v>
      </c>
      <c r="B60" s="96" t="s">
        <v>192</v>
      </c>
      <c r="C60" s="173">
        <v>1981</v>
      </c>
      <c r="D60" s="53"/>
      <c r="E60" s="57"/>
      <c r="F60" s="98">
        <v>0</v>
      </c>
      <c r="G60" s="58"/>
      <c r="H60" s="56"/>
      <c r="I60" s="98">
        <v>0</v>
      </c>
      <c r="J60" s="134">
        <v>37</v>
      </c>
      <c r="K60" s="68">
        <v>8</v>
      </c>
      <c r="L60" s="3">
        <v>43</v>
      </c>
      <c r="M60" s="215">
        <v>0</v>
      </c>
      <c r="N60" s="332"/>
      <c r="O60" s="335">
        <v>0</v>
      </c>
      <c r="P60" s="93">
        <f t="shared" si="3"/>
        <v>8</v>
      </c>
      <c r="Q60" s="10">
        <f t="shared" si="4"/>
        <v>8</v>
      </c>
    </row>
    <row r="61" spans="1:17" ht="13.5" customHeight="1">
      <c r="A61" s="171">
        <f t="shared" si="2"/>
        <v>58</v>
      </c>
      <c r="B61" s="96" t="s">
        <v>180</v>
      </c>
      <c r="C61" s="175">
        <v>1976</v>
      </c>
      <c r="D61" s="53"/>
      <c r="E61" s="57"/>
      <c r="F61" s="98">
        <v>0</v>
      </c>
      <c r="G61" s="58"/>
      <c r="H61" s="56"/>
      <c r="I61" s="98">
        <v>0</v>
      </c>
      <c r="J61" s="134">
        <v>45</v>
      </c>
      <c r="K61" s="146">
        <v>0</v>
      </c>
      <c r="L61" s="3">
        <v>38</v>
      </c>
      <c r="M61" s="80">
        <v>7</v>
      </c>
      <c r="N61" s="150">
        <v>49</v>
      </c>
      <c r="O61" s="70">
        <v>0</v>
      </c>
      <c r="P61" s="93">
        <f t="shared" si="3"/>
        <v>7</v>
      </c>
      <c r="Q61" s="10">
        <f t="shared" si="4"/>
        <v>7</v>
      </c>
    </row>
    <row r="62" spans="1:17" s="142" customFormat="1" ht="13.5" customHeight="1">
      <c r="A62" s="171">
        <f t="shared" si="2"/>
        <v>59</v>
      </c>
      <c r="B62" s="96" t="s">
        <v>176</v>
      </c>
      <c r="C62" s="173">
        <v>1996</v>
      </c>
      <c r="D62" s="53"/>
      <c r="E62" s="57"/>
      <c r="F62" s="98">
        <v>0</v>
      </c>
      <c r="G62" s="58"/>
      <c r="H62" s="56"/>
      <c r="I62" s="98">
        <v>0</v>
      </c>
      <c r="J62" s="48">
        <v>44</v>
      </c>
      <c r="K62" s="146">
        <v>0</v>
      </c>
      <c r="L62" s="3">
        <v>39</v>
      </c>
      <c r="M62" s="80">
        <v>6</v>
      </c>
      <c r="N62" s="298">
        <v>78</v>
      </c>
      <c r="O62" s="70">
        <v>0</v>
      </c>
      <c r="P62" s="93">
        <f t="shared" si="3"/>
        <v>6</v>
      </c>
      <c r="Q62" s="10">
        <f t="shared" si="4"/>
        <v>6</v>
      </c>
    </row>
    <row r="63" spans="1:17" s="142" customFormat="1" ht="13.5" customHeight="1">
      <c r="A63" s="171">
        <f t="shared" si="2"/>
        <v>60</v>
      </c>
      <c r="B63" s="96" t="s">
        <v>285</v>
      </c>
      <c r="C63" s="173">
        <v>1976</v>
      </c>
      <c r="D63" s="288"/>
      <c r="E63" s="285"/>
      <c r="F63" s="224">
        <v>0</v>
      </c>
      <c r="G63" s="288"/>
      <c r="H63" s="289"/>
      <c r="I63" s="224">
        <v>0</v>
      </c>
      <c r="J63" s="58"/>
      <c r="K63" s="98">
        <v>0</v>
      </c>
      <c r="L63" s="58"/>
      <c r="M63" s="217">
        <v>0</v>
      </c>
      <c r="N63" s="145">
        <v>40</v>
      </c>
      <c r="O63" s="220">
        <v>5</v>
      </c>
      <c r="P63" s="93">
        <f t="shared" si="3"/>
        <v>5</v>
      </c>
      <c r="Q63" s="10">
        <f t="shared" si="4"/>
        <v>5</v>
      </c>
    </row>
    <row r="64" spans="1:17" s="142" customFormat="1" ht="13.5" customHeight="1">
      <c r="A64" s="171">
        <f t="shared" si="2"/>
        <v>61</v>
      </c>
      <c r="B64" s="96" t="s">
        <v>134</v>
      </c>
      <c r="C64" s="173">
        <v>1997</v>
      </c>
      <c r="D64" s="53"/>
      <c r="E64" s="57"/>
      <c r="F64" s="98">
        <v>0</v>
      </c>
      <c r="G64" s="58"/>
      <c r="H64" s="56"/>
      <c r="I64" s="216">
        <v>0</v>
      </c>
      <c r="J64" s="134">
        <v>43</v>
      </c>
      <c r="K64" s="146">
        <v>0</v>
      </c>
      <c r="L64" s="3">
        <v>40</v>
      </c>
      <c r="M64" s="80">
        <v>5</v>
      </c>
      <c r="N64" s="332"/>
      <c r="O64" s="335">
        <v>0</v>
      </c>
      <c r="P64" s="93">
        <f t="shared" si="3"/>
        <v>5</v>
      </c>
      <c r="Q64" s="10">
        <f t="shared" si="4"/>
        <v>5</v>
      </c>
    </row>
    <row r="65" spans="1:17" s="142" customFormat="1" ht="13.5" customHeight="1">
      <c r="A65" s="171">
        <f t="shared" si="2"/>
        <v>62</v>
      </c>
      <c r="B65" s="96" t="s">
        <v>286</v>
      </c>
      <c r="C65" s="173">
        <v>1984</v>
      </c>
      <c r="D65" s="288"/>
      <c r="E65" s="285"/>
      <c r="F65" s="224">
        <v>0</v>
      </c>
      <c r="G65" s="288"/>
      <c r="H65" s="289"/>
      <c r="I65" s="337">
        <v>0</v>
      </c>
      <c r="J65" s="58"/>
      <c r="K65" s="98">
        <v>0</v>
      </c>
      <c r="L65" s="58"/>
      <c r="M65" s="217">
        <v>0</v>
      </c>
      <c r="N65" s="145">
        <v>41</v>
      </c>
      <c r="O65" s="220">
        <v>2</v>
      </c>
      <c r="P65" s="93">
        <f t="shared" si="3"/>
        <v>2</v>
      </c>
      <c r="Q65" s="10">
        <f t="shared" si="4"/>
        <v>2</v>
      </c>
    </row>
    <row r="66" spans="1:17" ht="13.5" customHeight="1">
      <c r="A66" s="171">
        <f t="shared" si="2"/>
        <v>63</v>
      </c>
      <c r="B66" s="96" t="s">
        <v>118</v>
      </c>
      <c r="C66" s="174">
        <v>1994</v>
      </c>
      <c r="D66" s="53"/>
      <c r="E66" s="57"/>
      <c r="F66" s="98">
        <v>0</v>
      </c>
      <c r="G66" s="58"/>
      <c r="H66" s="56"/>
      <c r="I66" s="216">
        <v>0</v>
      </c>
      <c r="J66" s="134">
        <v>41</v>
      </c>
      <c r="K66" s="68">
        <v>2</v>
      </c>
      <c r="L66" s="82" t="s">
        <v>193</v>
      </c>
      <c r="M66" s="225">
        <v>0</v>
      </c>
      <c r="N66" s="332" t="s">
        <v>193</v>
      </c>
      <c r="O66" s="335">
        <v>0</v>
      </c>
      <c r="P66" s="93">
        <f t="shared" si="3"/>
        <v>2</v>
      </c>
      <c r="Q66" s="10">
        <f t="shared" si="4"/>
        <v>2</v>
      </c>
    </row>
    <row r="67" spans="1:17" ht="13.5" customHeight="1">
      <c r="A67" s="171">
        <f t="shared" si="2"/>
        <v>64</v>
      </c>
      <c r="B67" s="96" t="s">
        <v>287</v>
      </c>
      <c r="C67" s="173">
        <v>1991</v>
      </c>
      <c r="D67" s="288"/>
      <c r="E67" s="285"/>
      <c r="F67" s="224">
        <v>0</v>
      </c>
      <c r="G67" s="288"/>
      <c r="H67" s="289"/>
      <c r="I67" s="337">
        <v>0</v>
      </c>
      <c r="J67" s="58"/>
      <c r="K67" s="98">
        <v>0</v>
      </c>
      <c r="L67" s="58"/>
      <c r="M67" s="217">
        <v>0</v>
      </c>
      <c r="N67" s="150">
        <v>45</v>
      </c>
      <c r="O67" s="70">
        <v>0</v>
      </c>
      <c r="P67" s="93">
        <f t="shared" si="3"/>
        <v>0</v>
      </c>
      <c r="Q67" s="10">
        <f t="shared" si="4"/>
        <v>0</v>
      </c>
    </row>
    <row r="68" spans="1:17" ht="13.5" customHeight="1">
      <c r="A68" s="171">
        <f t="shared" si="2"/>
        <v>65</v>
      </c>
      <c r="B68" s="96" t="s">
        <v>288</v>
      </c>
      <c r="C68" s="173">
        <v>1983</v>
      </c>
      <c r="D68" s="288"/>
      <c r="E68" s="285"/>
      <c r="F68" s="224">
        <v>0</v>
      </c>
      <c r="G68" s="288"/>
      <c r="H68" s="289"/>
      <c r="I68" s="337">
        <v>0</v>
      </c>
      <c r="J68" s="58"/>
      <c r="K68" s="98">
        <v>0</v>
      </c>
      <c r="L68" s="58"/>
      <c r="M68" s="217">
        <v>0</v>
      </c>
      <c r="N68" s="150">
        <v>47</v>
      </c>
      <c r="O68" s="70">
        <v>0</v>
      </c>
      <c r="P68" s="93">
        <f aca="true" t="shared" si="5" ref="P68:P99">SUM(F68,I68,K68,M68,O68)</f>
        <v>0</v>
      </c>
      <c r="Q68" s="10">
        <f aca="true" t="shared" si="6" ref="Q68:Q99">P68-MIN(F68,I68,K68,M68,O68)</f>
        <v>0</v>
      </c>
    </row>
    <row r="69" spans="1:17" ht="13.5" customHeight="1">
      <c r="A69" s="171">
        <f t="shared" si="2"/>
        <v>66</v>
      </c>
      <c r="B69" s="96" t="s">
        <v>289</v>
      </c>
      <c r="C69" s="173">
        <v>1996</v>
      </c>
      <c r="D69" s="288"/>
      <c r="E69" s="285"/>
      <c r="F69" s="224">
        <v>0</v>
      </c>
      <c r="G69" s="288"/>
      <c r="H69" s="289"/>
      <c r="I69" s="337">
        <v>0</v>
      </c>
      <c r="J69" s="58"/>
      <c r="K69" s="98">
        <v>0</v>
      </c>
      <c r="L69" s="58"/>
      <c r="M69" s="217">
        <v>0</v>
      </c>
      <c r="N69" s="150">
        <v>50</v>
      </c>
      <c r="O69" s="70">
        <v>0</v>
      </c>
      <c r="P69" s="93">
        <f t="shared" si="5"/>
        <v>0</v>
      </c>
      <c r="Q69" s="10">
        <f t="shared" si="6"/>
        <v>0</v>
      </c>
    </row>
    <row r="70" spans="1:17" ht="13.5" customHeight="1">
      <c r="A70" s="171">
        <f t="shared" si="2"/>
        <v>67</v>
      </c>
      <c r="B70" s="96" t="s">
        <v>290</v>
      </c>
      <c r="C70" s="173">
        <v>1962</v>
      </c>
      <c r="D70" s="288"/>
      <c r="E70" s="285"/>
      <c r="F70" s="224">
        <v>0</v>
      </c>
      <c r="G70" s="288"/>
      <c r="H70" s="289"/>
      <c r="I70" s="337">
        <v>0</v>
      </c>
      <c r="J70" s="58"/>
      <c r="K70" s="98">
        <v>0</v>
      </c>
      <c r="L70" s="58"/>
      <c r="M70" s="217">
        <v>0</v>
      </c>
      <c r="N70" s="150">
        <v>51</v>
      </c>
      <c r="O70" s="70">
        <v>0</v>
      </c>
      <c r="P70" s="93">
        <f t="shared" si="5"/>
        <v>0</v>
      </c>
      <c r="Q70" s="10">
        <f t="shared" si="6"/>
        <v>0</v>
      </c>
    </row>
    <row r="71" spans="1:17" ht="13.5" customHeight="1">
      <c r="A71" s="171">
        <f t="shared" si="2"/>
        <v>68</v>
      </c>
      <c r="B71" s="96" t="s">
        <v>152</v>
      </c>
      <c r="C71" s="173">
        <v>1998</v>
      </c>
      <c r="D71" s="53"/>
      <c r="E71" s="57"/>
      <c r="F71" s="98">
        <v>0</v>
      </c>
      <c r="G71" s="58"/>
      <c r="H71" s="56"/>
      <c r="I71" s="216">
        <v>0</v>
      </c>
      <c r="J71" s="134">
        <v>53</v>
      </c>
      <c r="K71" s="146">
        <v>0</v>
      </c>
      <c r="L71" s="3">
        <v>63</v>
      </c>
      <c r="M71" s="215">
        <v>0</v>
      </c>
      <c r="N71" s="150">
        <v>52</v>
      </c>
      <c r="O71" s="70">
        <v>0</v>
      </c>
      <c r="P71" s="93">
        <f t="shared" si="5"/>
        <v>0</v>
      </c>
      <c r="Q71" s="10">
        <f t="shared" si="6"/>
        <v>0</v>
      </c>
    </row>
    <row r="72" spans="1:17" ht="13.5" customHeight="1">
      <c r="A72" s="171">
        <f aca="true" t="shared" si="7" ref="A72:A127">A71+1</f>
        <v>69</v>
      </c>
      <c r="B72" s="96" t="s">
        <v>291</v>
      </c>
      <c r="C72" s="173">
        <v>1974</v>
      </c>
      <c r="D72" s="288"/>
      <c r="E72" s="285"/>
      <c r="F72" s="224">
        <v>0</v>
      </c>
      <c r="G72" s="288"/>
      <c r="H72" s="289"/>
      <c r="I72" s="337">
        <v>0</v>
      </c>
      <c r="J72" s="58"/>
      <c r="K72" s="98">
        <v>0</v>
      </c>
      <c r="L72" s="58"/>
      <c r="M72" s="217">
        <v>0</v>
      </c>
      <c r="N72" s="150">
        <v>53</v>
      </c>
      <c r="O72" s="70">
        <v>0</v>
      </c>
      <c r="P72" s="93">
        <f t="shared" si="5"/>
        <v>0</v>
      </c>
      <c r="Q72" s="10">
        <f t="shared" si="6"/>
        <v>0</v>
      </c>
    </row>
    <row r="73" spans="1:17" ht="13.5" customHeight="1">
      <c r="A73" s="171">
        <f t="shared" si="7"/>
        <v>70</v>
      </c>
      <c r="B73" s="96" t="s">
        <v>148</v>
      </c>
      <c r="C73" s="175">
        <v>1996</v>
      </c>
      <c r="D73" s="53"/>
      <c r="E73" s="57"/>
      <c r="F73" s="98">
        <v>0</v>
      </c>
      <c r="G73" s="58"/>
      <c r="H73" s="56"/>
      <c r="I73" s="216">
        <v>0</v>
      </c>
      <c r="J73" s="134">
        <v>48</v>
      </c>
      <c r="K73" s="146">
        <v>0</v>
      </c>
      <c r="L73" s="3">
        <v>54</v>
      </c>
      <c r="M73" s="215">
        <v>0</v>
      </c>
      <c r="N73" s="150">
        <v>54</v>
      </c>
      <c r="O73" s="70">
        <v>0</v>
      </c>
      <c r="P73" s="93">
        <f t="shared" si="5"/>
        <v>0</v>
      </c>
      <c r="Q73" s="10">
        <f t="shared" si="6"/>
        <v>0</v>
      </c>
    </row>
    <row r="74" spans="1:17" ht="13.5" customHeight="1">
      <c r="A74" s="171">
        <f t="shared" si="7"/>
        <v>71</v>
      </c>
      <c r="B74" s="96" t="s">
        <v>292</v>
      </c>
      <c r="C74" s="173">
        <v>1998</v>
      </c>
      <c r="D74" s="288"/>
      <c r="E74" s="285"/>
      <c r="F74" s="224">
        <v>0</v>
      </c>
      <c r="G74" s="288"/>
      <c r="H74" s="289"/>
      <c r="I74" s="337">
        <v>0</v>
      </c>
      <c r="J74" s="242"/>
      <c r="K74" s="98">
        <v>0</v>
      </c>
      <c r="L74" s="58"/>
      <c r="M74" s="98">
        <v>0</v>
      </c>
      <c r="N74" s="150">
        <v>56</v>
      </c>
      <c r="O74" s="70">
        <v>0</v>
      </c>
      <c r="P74" s="93">
        <f t="shared" si="5"/>
        <v>0</v>
      </c>
      <c r="Q74" s="10">
        <f t="shared" si="6"/>
        <v>0</v>
      </c>
    </row>
    <row r="75" spans="1:17" ht="13.5" customHeight="1">
      <c r="A75" s="171">
        <f t="shared" si="7"/>
        <v>72</v>
      </c>
      <c r="B75" s="97" t="s">
        <v>122</v>
      </c>
      <c r="C75" s="177">
        <v>1999</v>
      </c>
      <c r="D75" s="53"/>
      <c r="E75" s="57"/>
      <c r="F75" s="98">
        <v>0</v>
      </c>
      <c r="G75" s="58"/>
      <c r="H75" s="56"/>
      <c r="I75" s="98">
        <v>0</v>
      </c>
      <c r="J75" s="134">
        <v>59</v>
      </c>
      <c r="K75" s="146">
        <v>0</v>
      </c>
      <c r="L75" s="3">
        <v>53</v>
      </c>
      <c r="M75" s="146">
        <v>0</v>
      </c>
      <c r="N75" s="150">
        <v>57</v>
      </c>
      <c r="O75" s="70">
        <v>0</v>
      </c>
      <c r="P75" s="93">
        <f t="shared" si="5"/>
        <v>0</v>
      </c>
      <c r="Q75" s="10">
        <f t="shared" si="6"/>
        <v>0</v>
      </c>
    </row>
    <row r="76" spans="1:17" ht="13.5" customHeight="1">
      <c r="A76" s="171">
        <f t="shared" si="7"/>
        <v>73</v>
      </c>
      <c r="B76" s="96" t="s">
        <v>154</v>
      </c>
      <c r="C76" s="173">
        <v>1998</v>
      </c>
      <c r="D76" s="53"/>
      <c r="E76" s="57"/>
      <c r="F76" s="98">
        <v>0</v>
      </c>
      <c r="G76" s="58"/>
      <c r="H76" s="56"/>
      <c r="I76" s="216">
        <v>0</v>
      </c>
      <c r="J76" s="48">
        <v>65</v>
      </c>
      <c r="K76" s="146">
        <v>0</v>
      </c>
      <c r="L76" s="48" t="s">
        <v>123</v>
      </c>
      <c r="M76" s="223">
        <v>0</v>
      </c>
      <c r="N76" s="88">
        <v>58</v>
      </c>
      <c r="O76" s="70">
        <v>0</v>
      </c>
      <c r="P76" s="93">
        <f t="shared" si="5"/>
        <v>0</v>
      </c>
      <c r="Q76" s="10">
        <f t="shared" si="6"/>
        <v>0</v>
      </c>
    </row>
    <row r="77" spans="1:17" ht="13.5" customHeight="1">
      <c r="A77" s="171">
        <f t="shared" si="7"/>
        <v>74</v>
      </c>
      <c r="B77" s="96" t="s">
        <v>130</v>
      </c>
      <c r="C77" s="173">
        <v>1996</v>
      </c>
      <c r="D77" s="288"/>
      <c r="E77" s="285"/>
      <c r="F77" s="224">
        <v>0</v>
      </c>
      <c r="G77" s="288"/>
      <c r="H77" s="289"/>
      <c r="I77" s="337">
        <v>0</v>
      </c>
      <c r="J77" s="58"/>
      <c r="K77" s="98">
        <v>0</v>
      </c>
      <c r="L77" s="58"/>
      <c r="M77" s="217">
        <v>0</v>
      </c>
      <c r="N77" s="150">
        <v>59</v>
      </c>
      <c r="O77" s="70">
        <v>0</v>
      </c>
      <c r="P77" s="93">
        <f t="shared" si="5"/>
        <v>0</v>
      </c>
      <c r="Q77" s="10">
        <f t="shared" si="6"/>
        <v>0</v>
      </c>
    </row>
    <row r="78" spans="1:17" ht="13.5" customHeight="1">
      <c r="A78" s="171">
        <f t="shared" si="7"/>
        <v>75</v>
      </c>
      <c r="B78" s="96" t="s">
        <v>293</v>
      </c>
      <c r="C78" s="173">
        <v>1969</v>
      </c>
      <c r="D78" s="288"/>
      <c r="E78" s="285"/>
      <c r="F78" s="224">
        <v>0</v>
      </c>
      <c r="G78" s="288"/>
      <c r="H78" s="289"/>
      <c r="I78" s="337">
        <v>0</v>
      </c>
      <c r="J78" s="58"/>
      <c r="K78" s="98">
        <v>0</v>
      </c>
      <c r="L78" s="58"/>
      <c r="M78" s="217">
        <v>0</v>
      </c>
      <c r="N78" s="150">
        <v>60</v>
      </c>
      <c r="O78" s="70">
        <v>0</v>
      </c>
      <c r="P78" s="93">
        <f t="shared" si="5"/>
        <v>0</v>
      </c>
      <c r="Q78" s="10">
        <f t="shared" si="6"/>
        <v>0</v>
      </c>
    </row>
    <row r="79" spans="1:17" ht="13.5" customHeight="1">
      <c r="A79" s="171">
        <f t="shared" si="7"/>
        <v>76</v>
      </c>
      <c r="B79" s="96" t="s">
        <v>294</v>
      </c>
      <c r="C79" s="173">
        <v>1998</v>
      </c>
      <c r="D79" s="288"/>
      <c r="E79" s="285"/>
      <c r="F79" s="224">
        <v>0</v>
      </c>
      <c r="G79" s="288"/>
      <c r="H79" s="289"/>
      <c r="I79" s="337">
        <v>0</v>
      </c>
      <c r="J79" s="58"/>
      <c r="K79" s="98">
        <v>0</v>
      </c>
      <c r="L79" s="58"/>
      <c r="M79" s="217">
        <v>0</v>
      </c>
      <c r="N79" s="150">
        <v>62</v>
      </c>
      <c r="O79" s="70">
        <v>0</v>
      </c>
      <c r="P79" s="93">
        <f t="shared" si="5"/>
        <v>0</v>
      </c>
      <c r="Q79" s="10">
        <f t="shared" si="6"/>
        <v>0</v>
      </c>
    </row>
    <row r="80" spans="1:17" ht="13.5" customHeight="1">
      <c r="A80" s="171">
        <f t="shared" si="7"/>
        <v>77</v>
      </c>
      <c r="B80" s="96" t="s">
        <v>295</v>
      </c>
      <c r="C80" s="173">
        <v>1984</v>
      </c>
      <c r="D80" s="288"/>
      <c r="E80" s="285"/>
      <c r="F80" s="224">
        <v>0</v>
      </c>
      <c r="G80" s="288"/>
      <c r="H80" s="289"/>
      <c r="I80" s="337">
        <v>0</v>
      </c>
      <c r="J80" s="58"/>
      <c r="K80" s="98">
        <v>0</v>
      </c>
      <c r="L80" s="58"/>
      <c r="M80" s="98">
        <v>0</v>
      </c>
      <c r="N80" s="150">
        <v>63</v>
      </c>
      <c r="O80" s="70">
        <v>0</v>
      </c>
      <c r="P80" s="93">
        <f t="shared" si="5"/>
        <v>0</v>
      </c>
      <c r="Q80" s="10">
        <f t="shared" si="6"/>
        <v>0</v>
      </c>
    </row>
    <row r="81" spans="1:17" ht="13.5" customHeight="1">
      <c r="A81" s="171">
        <f t="shared" si="7"/>
        <v>78</v>
      </c>
      <c r="B81" s="96" t="s">
        <v>296</v>
      </c>
      <c r="C81" s="173">
        <v>1997</v>
      </c>
      <c r="D81" s="53"/>
      <c r="E81" s="57"/>
      <c r="F81" s="98">
        <v>0</v>
      </c>
      <c r="G81" s="58"/>
      <c r="H81" s="56"/>
      <c r="I81" s="216">
        <v>0</v>
      </c>
      <c r="J81" s="58"/>
      <c r="K81" s="98">
        <v>0</v>
      </c>
      <c r="L81" s="58"/>
      <c r="M81" s="98">
        <v>0</v>
      </c>
      <c r="N81" s="150">
        <v>64</v>
      </c>
      <c r="O81" s="70">
        <v>0</v>
      </c>
      <c r="P81" s="93">
        <f t="shared" si="5"/>
        <v>0</v>
      </c>
      <c r="Q81" s="10">
        <f t="shared" si="6"/>
        <v>0</v>
      </c>
    </row>
    <row r="82" spans="1:17" ht="13.5" customHeight="1">
      <c r="A82" s="171">
        <f t="shared" si="7"/>
        <v>79</v>
      </c>
      <c r="B82" s="96" t="s">
        <v>115</v>
      </c>
      <c r="C82" s="349">
        <v>1981</v>
      </c>
      <c r="D82" s="53"/>
      <c r="E82" s="57"/>
      <c r="F82" s="98">
        <v>0</v>
      </c>
      <c r="G82" s="58"/>
      <c r="H82" s="56"/>
      <c r="I82" s="98">
        <v>0</v>
      </c>
      <c r="J82" s="134">
        <v>46</v>
      </c>
      <c r="K82" s="146">
        <v>0</v>
      </c>
      <c r="L82" s="3">
        <v>42</v>
      </c>
      <c r="M82" s="146">
        <v>0</v>
      </c>
      <c r="N82" s="150">
        <v>65</v>
      </c>
      <c r="O82" s="70">
        <v>0</v>
      </c>
      <c r="P82" s="147">
        <f t="shared" si="5"/>
        <v>0</v>
      </c>
      <c r="Q82" s="148">
        <f t="shared" si="6"/>
        <v>0</v>
      </c>
    </row>
    <row r="83" spans="1:17" ht="13.5" customHeight="1">
      <c r="A83" s="169">
        <f t="shared" si="7"/>
        <v>80</v>
      </c>
      <c r="B83" s="96" t="s">
        <v>297</v>
      </c>
      <c r="C83" s="173">
        <v>1997</v>
      </c>
      <c r="D83" s="288"/>
      <c r="E83" s="330"/>
      <c r="F83" s="224">
        <v>0</v>
      </c>
      <c r="G83" s="288"/>
      <c r="H83" s="320"/>
      <c r="I83" s="224">
        <v>0</v>
      </c>
      <c r="J83" s="58"/>
      <c r="K83" s="98">
        <v>0</v>
      </c>
      <c r="L83" s="58"/>
      <c r="M83" s="217">
        <v>0</v>
      </c>
      <c r="N83" s="150">
        <v>66</v>
      </c>
      <c r="O83" s="70">
        <v>0</v>
      </c>
      <c r="P83" s="93">
        <f t="shared" si="5"/>
        <v>0</v>
      </c>
      <c r="Q83" s="10">
        <f t="shared" si="6"/>
        <v>0</v>
      </c>
    </row>
    <row r="84" spans="1:17" ht="13.5" customHeight="1">
      <c r="A84" s="169">
        <f t="shared" si="7"/>
        <v>81</v>
      </c>
      <c r="B84" s="96" t="s">
        <v>147</v>
      </c>
      <c r="C84" s="175">
        <v>1975</v>
      </c>
      <c r="D84" s="53"/>
      <c r="E84" s="331"/>
      <c r="F84" s="98">
        <v>0</v>
      </c>
      <c r="G84" s="58"/>
      <c r="H84" s="243"/>
      <c r="I84" s="98">
        <v>0</v>
      </c>
      <c r="J84" s="134">
        <v>51</v>
      </c>
      <c r="K84" s="146">
        <v>0</v>
      </c>
      <c r="L84" s="3">
        <v>48</v>
      </c>
      <c r="M84" s="329">
        <v>0</v>
      </c>
      <c r="N84" s="150">
        <v>68</v>
      </c>
      <c r="O84" s="70">
        <v>0</v>
      </c>
      <c r="P84" s="93">
        <f t="shared" si="5"/>
        <v>0</v>
      </c>
      <c r="Q84" s="10">
        <f t="shared" si="6"/>
        <v>0</v>
      </c>
    </row>
    <row r="85" spans="1:17" ht="13.5" customHeight="1">
      <c r="A85" s="169">
        <f t="shared" si="7"/>
        <v>82</v>
      </c>
      <c r="B85" s="96" t="s">
        <v>298</v>
      </c>
      <c r="C85" s="173">
        <v>1992</v>
      </c>
      <c r="D85" s="319"/>
      <c r="E85" s="285"/>
      <c r="F85" s="224">
        <v>0</v>
      </c>
      <c r="G85" s="319"/>
      <c r="H85" s="289"/>
      <c r="I85" s="224">
        <v>0</v>
      </c>
      <c r="J85" s="58"/>
      <c r="K85" s="98">
        <v>0</v>
      </c>
      <c r="L85" s="58"/>
      <c r="M85" s="217">
        <v>0</v>
      </c>
      <c r="N85" s="150">
        <v>69</v>
      </c>
      <c r="O85" s="70">
        <v>0</v>
      </c>
      <c r="P85" s="93">
        <f t="shared" si="5"/>
        <v>0</v>
      </c>
      <c r="Q85" s="10">
        <f t="shared" si="6"/>
        <v>0</v>
      </c>
    </row>
    <row r="86" spans="1:17" ht="13.5" customHeight="1">
      <c r="A86" s="169">
        <f t="shared" si="7"/>
        <v>83</v>
      </c>
      <c r="B86" s="96" t="s">
        <v>299</v>
      </c>
      <c r="C86" s="173">
        <v>1998</v>
      </c>
      <c r="D86" s="319"/>
      <c r="E86" s="285"/>
      <c r="F86" s="224">
        <v>0</v>
      </c>
      <c r="G86" s="319"/>
      <c r="H86" s="289"/>
      <c r="I86" s="224">
        <v>0</v>
      </c>
      <c r="J86" s="58"/>
      <c r="K86" s="98">
        <v>0</v>
      </c>
      <c r="L86" s="58"/>
      <c r="M86" s="217">
        <v>0</v>
      </c>
      <c r="N86" s="150">
        <v>70</v>
      </c>
      <c r="O86" s="70">
        <v>0</v>
      </c>
      <c r="P86" s="93">
        <f t="shared" si="5"/>
        <v>0</v>
      </c>
      <c r="Q86" s="10">
        <f t="shared" si="6"/>
        <v>0</v>
      </c>
    </row>
    <row r="87" spans="1:17" ht="13.5" customHeight="1">
      <c r="A87" s="169">
        <f t="shared" si="7"/>
        <v>84</v>
      </c>
      <c r="B87" s="97" t="s">
        <v>153</v>
      </c>
      <c r="C87" s="177">
        <v>1986</v>
      </c>
      <c r="D87" s="53"/>
      <c r="E87" s="331"/>
      <c r="F87" s="98">
        <v>0</v>
      </c>
      <c r="G87" s="58"/>
      <c r="H87" s="243"/>
      <c r="I87" s="98">
        <v>0</v>
      </c>
      <c r="J87" s="145">
        <v>69</v>
      </c>
      <c r="K87" s="146">
        <v>0</v>
      </c>
      <c r="L87" s="3">
        <v>62</v>
      </c>
      <c r="M87" s="72">
        <v>0</v>
      </c>
      <c r="N87" s="150">
        <v>71</v>
      </c>
      <c r="O87" s="70">
        <v>0</v>
      </c>
      <c r="P87" s="93">
        <f t="shared" si="5"/>
        <v>0</v>
      </c>
      <c r="Q87" s="10">
        <f t="shared" si="6"/>
        <v>0</v>
      </c>
    </row>
    <row r="88" spans="1:17" ht="13.5" customHeight="1">
      <c r="A88" s="169">
        <f t="shared" si="7"/>
        <v>85</v>
      </c>
      <c r="B88" s="96" t="s">
        <v>300</v>
      </c>
      <c r="C88" s="173">
        <v>1998</v>
      </c>
      <c r="D88" s="319"/>
      <c r="E88" s="285"/>
      <c r="F88" s="224">
        <v>0</v>
      </c>
      <c r="G88" s="319"/>
      <c r="H88" s="289"/>
      <c r="I88" s="224">
        <v>0</v>
      </c>
      <c r="J88" s="58"/>
      <c r="K88" s="98">
        <v>0</v>
      </c>
      <c r="L88" s="58"/>
      <c r="M88" s="217">
        <v>0</v>
      </c>
      <c r="N88" s="150">
        <v>72</v>
      </c>
      <c r="O88" s="70">
        <v>0</v>
      </c>
      <c r="P88" s="93">
        <f t="shared" si="5"/>
        <v>0</v>
      </c>
      <c r="Q88" s="10">
        <f t="shared" si="6"/>
        <v>0</v>
      </c>
    </row>
    <row r="89" spans="1:17" ht="13.5" customHeight="1">
      <c r="A89" s="169">
        <f t="shared" si="7"/>
        <v>86</v>
      </c>
      <c r="B89" s="96" t="s">
        <v>183</v>
      </c>
      <c r="C89" s="176">
        <v>1998</v>
      </c>
      <c r="D89" s="214"/>
      <c r="E89" s="57"/>
      <c r="F89" s="98">
        <v>0</v>
      </c>
      <c r="G89" s="241"/>
      <c r="H89" s="56"/>
      <c r="I89" s="98">
        <v>0</v>
      </c>
      <c r="J89" s="312">
        <v>56</v>
      </c>
      <c r="K89" s="351">
        <v>0</v>
      </c>
      <c r="L89" s="247">
        <v>67</v>
      </c>
      <c r="M89" s="329">
        <v>0</v>
      </c>
      <c r="N89" s="150">
        <v>73</v>
      </c>
      <c r="O89" s="70">
        <v>0</v>
      </c>
      <c r="P89" s="93">
        <f t="shared" si="5"/>
        <v>0</v>
      </c>
      <c r="Q89" s="10">
        <f t="shared" si="6"/>
        <v>0</v>
      </c>
    </row>
    <row r="90" spans="1:17" ht="12.75">
      <c r="A90" s="169">
        <f t="shared" si="7"/>
        <v>87</v>
      </c>
      <c r="B90" s="97" t="s">
        <v>116</v>
      </c>
      <c r="C90" s="177">
        <v>1955</v>
      </c>
      <c r="D90" s="53"/>
      <c r="E90" s="331"/>
      <c r="F90" s="98">
        <v>0</v>
      </c>
      <c r="G90" s="58"/>
      <c r="H90" s="243"/>
      <c r="I90" s="98">
        <v>0</v>
      </c>
      <c r="J90" s="134">
        <v>64</v>
      </c>
      <c r="K90" s="146">
        <v>0</v>
      </c>
      <c r="L90" s="3">
        <v>49</v>
      </c>
      <c r="M90" s="146">
        <v>0</v>
      </c>
      <c r="N90" s="150">
        <v>74</v>
      </c>
      <c r="O90" s="70">
        <v>0</v>
      </c>
      <c r="P90" s="93">
        <f t="shared" si="5"/>
        <v>0</v>
      </c>
      <c r="Q90" s="10">
        <f t="shared" si="6"/>
        <v>0</v>
      </c>
    </row>
    <row r="91" spans="1:17" ht="12.75">
      <c r="A91" s="169">
        <f t="shared" si="7"/>
        <v>88</v>
      </c>
      <c r="B91" s="96" t="s">
        <v>301</v>
      </c>
      <c r="C91" s="173">
        <v>1990</v>
      </c>
      <c r="D91" s="288"/>
      <c r="E91" s="330"/>
      <c r="F91" s="224">
        <v>0</v>
      </c>
      <c r="G91" s="288"/>
      <c r="H91" s="320"/>
      <c r="I91" s="224">
        <v>0</v>
      </c>
      <c r="J91" s="58"/>
      <c r="K91" s="98">
        <v>0</v>
      </c>
      <c r="L91" s="58"/>
      <c r="M91" s="217">
        <v>0</v>
      </c>
      <c r="N91" s="150">
        <v>75</v>
      </c>
      <c r="O91" s="70">
        <v>0</v>
      </c>
      <c r="P91" s="93">
        <f t="shared" si="5"/>
        <v>0</v>
      </c>
      <c r="Q91" s="10">
        <f t="shared" si="6"/>
        <v>0</v>
      </c>
    </row>
    <row r="92" spans="1:17" ht="12.75">
      <c r="A92" s="169">
        <f t="shared" si="7"/>
        <v>89</v>
      </c>
      <c r="B92" s="96" t="s">
        <v>302</v>
      </c>
      <c r="C92" s="173">
        <v>1998</v>
      </c>
      <c r="D92" s="288"/>
      <c r="E92" s="330"/>
      <c r="F92" s="224">
        <v>0</v>
      </c>
      <c r="G92" s="288"/>
      <c r="H92" s="320"/>
      <c r="I92" s="224">
        <v>0</v>
      </c>
      <c r="J92" s="58"/>
      <c r="K92" s="98">
        <v>0</v>
      </c>
      <c r="L92" s="58"/>
      <c r="M92" s="217">
        <v>0</v>
      </c>
      <c r="N92" s="150">
        <v>76</v>
      </c>
      <c r="O92" s="70">
        <v>0</v>
      </c>
      <c r="P92" s="93">
        <f t="shared" si="5"/>
        <v>0</v>
      </c>
      <c r="Q92" s="10">
        <f t="shared" si="6"/>
        <v>0</v>
      </c>
    </row>
    <row r="93" spans="1:17" ht="12.75">
      <c r="A93" s="169">
        <f t="shared" si="7"/>
        <v>90</v>
      </c>
      <c r="B93" s="96" t="s">
        <v>179</v>
      </c>
      <c r="C93" s="176">
        <v>1992</v>
      </c>
      <c r="D93" s="53"/>
      <c r="E93" s="331"/>
      <c r="F93" s="98">
        <v>0</v>
      </c>
      <c r="G93" s="58"/>
      <c r="H93" s="243"/>
      <c r="I93" s="98">
        <v>0</v>
      </c>
      <c r="J93" s="134">
        <v>68</v>
      </c>
      <c r="K93" s="146">
        <v>0</v>
      </c>
      <c r="L93" s="3">
        <v>66</v>
      </c>
      <c r="M93" s="215">
        <v>0</v>
      </c>
      <c r="N93" s="150">
        <v>77</v>
      </c>
      <c r="O93" s="70">
        <v>0</v>
      </c>
      <c r="P93" s="93">
        <f t="shared" si="5"/>
        <v>0</v>
      </c>
      <c r="Q93" s="10">
        <f t="shared" si="6"/>
        <v>0</v>
      </c>
    </row>
    <row r="94" spans="1:17" ht="12.75">
      <c r="A94" s="169">
        <f t="shared" si="7"/>
        <v>91</v>
      </c>
      <c r="B94" s="96" t="s">
        <v>303</v>
      </c>
      <c r="C94" s="173">
        <v>1998</v>
      </c>
      <c r="D94" s="288"/>
      <c r="E94" s="330"/>
      <c r="F94" s="224">
        <v>0</v>
      </c>
      <c r="G94" s="288"/>
      <c r="H94" s="320"/>
      <c r="I94" s="224">
        <v>0</v>
      </c>
      <c r="J94" s="58"/>
      <c r="K94" s="98">
        <v>0</v>
      </c>
      <c r="L94" s="58"/>
      <c r="M94" s="217">
        <v>0</v>
      </c>
      <c r="N94" s="150">
        <v>79</v>
      </c>
      <c r="O94" s="70">
        <v>0</v>
      </c>
      <c r="P94" s="93">
        <f t="shared" si="5"/>
        <v>0</v>
      </c>
      <c r="Q94" s="10">
        <f t="shared" si="6"/>
        <v>0</v>
      </c>
    </row>
    <row r="95" spans="1:17" ht="12.75">
      <c r="A95" s="169">
        <f t="shared" si="7"/>
        <v>92</v>
      </c>
      <c r="B95" s="96" t="s">
        <v>145</v>
      </c>
      <c r="C95" s="175">
        <v>1998</v>
      </c>
      <c r="D95" s="53"/>
      <c r="E95" s="331"/>
      <c r="F95" s="98">
        <v>0</v>
      </c>
      <c r="G95" s="58"/>
      <c r="H95" s="243"/>
      <c r="I95" s="98">
        <v>0</v>
      </c>
      <c r="J95" s="48">
        <v>50</v>
      </c>
      <c r="K95" s="146">
        <v>0</v>
      </c>
      <c r="L95" s="3">
        <v>44</v>
      </c>
      <c r="M95" s="215">
        <v>0</v>
      </c>
      <c r="N95" s="95">
        <v>80</v>
      </c>
      <c r="O95" s="70">
        <v>0</v>
      </c>
      <c r="P95" s="93">
        <f t="shared" si="5"/>
        <v>0</v>
      </c>
      <c r="Q95" s="10">
        <f t="shared" si="6"/>
        <v>0</v>
      </c>
    </row>
    <row r="96" spans="1:17" ht="12.75">
      <c r="A96" s="169">
        <f t="shared" si="7"/>
        <v>93</v>
      </c>
      <c r="B96" s="96" t="s">
        <v>304</v>
      </c>
      <c r="C96" s="173">
        <v>1981</v>
      </c>
      <c r="D96" s="288"/>
      <c r="E96" s="330"/>
      <c r="F96" s="224">
        <v>0</v>
      </c>
      <c r="G96" s="288"/>
      <c r="H96" s="320"/>
      <c r="I96" s="224">
        <v>0</v>
      </c>
      <c r="J96" s="58"/>
      <c r="K96" s="98">
        <v>0</v>
      </c>
      <c r="L96" s="58"/>
      <c r="M96" s="217">
        <v>0</v>
      </c>
      <c r="N96" s="150">
        <v>81</v>
      </c>
      <c r="O96" s="70">
        <v>0</v>
      </c>
      <c r="P96" s="93">
        <f t="shared" si="5"/>
        <v>0</v>
      </c>
      <c r="Q96" s="10">
        <f t="shared" si="6"/>
        <v>0</v>
      </c>
    </row>
    <row r="97" spans="1:17" ht="12.75">
      <c r="A97" s="169">
        <f t="shared" si="7"/>
        <v>94</v>
      </c>
      <c r="B97" s="96" t="s">
        <v>305</v>
      </c>
      <c r="C97" s="173">
        <v>1998</v>
      </c>
      <c r="D97" s="288"/>
      <c r="E97" s="330"/>
      <c r="F97" s="224">
        <v>0</v>
      </c>
      <c r="G97" s="288"/>
      <c r="H97" s="320"/>
      <c r="I97" s="224">
        <v>0</v>
      </c>
      <c r="J97" s="58"/>
      <c r="K97" s="98">
        <v>0</v>
      </c>
      <c r="L97" s="58"/>
      <c r="M97" s="217">
        <v>0</v>
      </c>
      <c r="N97" s="150">
        <v>82</v>
      </c>
      <c r="O97" s="70">
        <v>0</v>
      </c>
      <c r="P97" s="93">
        <f t="shared" si="5"/>
        <v>0</v>
      </c>
      <c r="Q97" s="10">
        <f t="shared" si="6"/>
        <v>0</v>
      </c>
    </row>
    <row r="98" spans="1:17" ht="12.75">
      <c r="A98" s="169">
        <f t="shared" si="7"/>
        <v>95</v>
      </c>
      <c r="B98" s="96" t="s">
        <v>306</v>
      </c>
      <c r="C98" s="173">
        <v>1989</v>
      </c>
      <c r="D98" s="288"/>
      <c r="E98" s="330"/>
      <c r="F98" s="224">
        <v>0</v>
      </c>
      <c r="G98" s="288"/>
      <c r="H98" s="320"/>
      <c r="I98" s="224">
        <v>0</v>
      </c>
      <c r="J98" s="58"/>
      <c r="K98" s="98">
        <v>0</v>
      </c>
      <c r="L98" s="58"/>
      <c r="M98" s="217">
        <v>0</v>
      </c>
      <c r="N98" s="150">
        <v>83</v>
      </c>
      <c r="O98" s="70">
        <v>0</v>
      </c>
      <c r="P98" s="93">
        <f t="shared" si="5"/>
        <v>0</v>
      </c>
      <c r="Q98" s="10">
        <f t="shared" si="6"/>
        <v>0</v>
      </c>
    </row>
    <row r="99" spans="1:17" ht="12.75">
      <c r="A99" s="169">
        <f t="shared" si="7"/>
        <v>96</v>
      </c>
      <c r="B99" s="96" t="s">
        <v>307</v>
      </c>
      <c r="C99" s="173">
        <v>1999</v>
      </c>
      <c r="D99" s="288"/>
      <c r="E99" s="330"/>
      <c r="F99" s="224">
        <v>0</v>
      </c>
      <c r="G99" s="288"/>
      <c r="H99" s="320"/>
      <c r="I99" s="224">
        <v>0</v>
      </c>
      <c r="J99" s="58"/>
      <c r="K99" s="98">
        <v>0</v>
      </c>
      <c r="L99" s="58"/>
      <c r="M99" s="217">
        <v>0</v>
      </c>
      <c r="N99" s="150">
        <v>84</v>
      </c>
      <c r="O99" s="70">
        <v>0</v>
      </c>
      <c r="P99" s="147">
        <f t="shared" si="5"/>
        <v>0</v>
      </c>
      <c r="Q99" s="148">
        <f t="shared" si="6"/>
        <v>0</v>
      </c>
    </row>
    <row r="100" spans="1:17" ht="12.75">
      <c r="A100" s="169">
        <f t="shared" si="7"/>
        <v>97</v>
      </c>
      <c r="B100" s="96" t="s">
        <v>308</v>
      </c>
      <c r="C100" s="173">
        <v>1982</v>
      </c>
      <c r="D100" s="288"/>
      <c r="E100" s="330"/>
      <c r="F100" s="224">
        <v>0</v>
      </c>
      <c r="G100" s="288"/>
      <c r="H100" s="320"/>
      <c r="I100" s="224">
        <v>0</v>
      </c>
      <c r="J100" s="58"/>
      <c r="K100" s="98">
        <v>0</v>
      </c>
      <c r="L100" s="58"/>
      <c r="M100" s="217">
        <v>0</v>
      </c>
      <c r="N100" s="150">
        <v>85</v>
      </c>
      <c r="O100" s="70">
        <v>0</v>
      </c>
      <c r="P100" s="93">
        <f aca="true" t="shared" si="8" ref="P100:P131">SUM(F100,I100,K100,M100,O100)</f>
        <v>0</v>
      </c>
      <c r="Q100" s="10">
        <f aca="true" t="shared" si="9" ref="Q100:Q131">P100-MIN(F100,I100,K100,M100,O100)</f>
        <v>0</v>
      </c>
    </row>
    <row r="101" spans="1:17" ht="12.75">
      <c r="A101" s="169">
        <f t="shared" si="7"/>
        <v>98</v>
      </c>
      <c r="B101" s="96" t="s">
        <v>309</v>
      </c>
      <c r="C101" s="173">
        <v>1977</v>
      </c>
      <c r="D101" s="288"/>
      <c r="E101" s="330"/>
      <c r="F101" s="224">
        <v>0</v>
      </c>
      <c r="G101" s="288"/>
      <c r="H101" s="320"/>
      <c r="I101" s="224">
        <v>0</v>
      </c>
      <c r="J101" s="58"/>
      <c r="K101" s="98">
        <v>0</v>
      </c>
      <c r="L101" s="58"/>
      <c r="M101" s="217">
        <v>0</v>
      </c>
      <c r="N101" s="150">
        <v>86</v>
      </c>
      <c r="O101" s="70">
        <v>0</v>
      </c>
      <c r="P101" s="93">
        <f t="shared" si="8"/>
        <v>0</v>
      </c>
      <c r="Q101" s="10">
        <f t="shared" si="9"/>
        <v>0</v>
      </c>
    </row>
    <row r="102" spans="1:17" ht="12.75">
      <c r="A102" s="169">
        <f t="shared" si="7"/>
        <v>99</v>
      </c>
      <c r="B102" s="96" t="s">
        <v>310</v>
      </c>
      <c r="C102" s="173">
        <v>1998</v>
      </c>
      <c r="D102" s="288"/>
      <c r="E102" s="330"/>
      <c r="F102" s="224">
        <v>0</v>
      </c>
      <c r="G102" s="288"/>
      <c r="H102" s="320"/>
      <c r="I102" s="224">
        <v>0</v>
      </c>
      <c r="J102" s="58"/>
      <c r="K102" s="98">
        <v>0</v>
      </c>
      <c r="L102" s="58"/>
      <c r="M102" s="217">
        <v>0</v>
      </c>
      <c r="N102" s="150">
        <v>87</v>
      </c>
      <c r="O102" s="70">
        <v>0</v>
      </c>
      <c r="P102" s="93">
        <f t="shared" si="8"/>
        <v>0</v>
      </c>
      <c r="Q102" s="10">
        <f t="shared" si="9"/>
        <v>0</v>
      </c>
    </row>
    <row r="103" spans="1:17" ht="12.75">
      <c r="A103" s="169">
        <f t="shared" si="7"/>
        <v>100</v>
      </c>
      <c r="B103" s="96" t="s">
        <v>311</v>
      </c>
      <c r="C103" s="173">
        <v>1998</v>
      </c>
      <c r="D103" s="288"/>
      <c r="E103" s="330"/>
      <c r="F103" s="224">
        <v>0</v>
      </c>
      <c r="G103" s="288"/>
      <c r="H103" s="320"/>
      <c r="I103" s="224">
        <v>0</v>
      </c>
      <c r="J103" s="58"/>
      <c r="K103" s="98">
        <v>0</v>
      </c>
      <c r="L103" s="58"/>
      <c r="M103" s="217">
        <v>0</v>
      </c>
      <c r="N103" s="150">
        <v>88</v>
      </c>
      <c r="O103" s="70">
        <v>0</v>
      </c>
      <c r="P103" s="93">
        <f t="shared" si="8"/>
        <v>0</v>
      </c>
      <c r="Q103" s="10">
        <f t="shared" si="9"/>
        <v>0</v>
      </c>
    </row>
    <row r="104" spans="1:17" ht="12.75">
      <c r="A104" s="169">
        <f t="shared" si="7"/>
        <v>101</v>
      </c>
      <c r="B104" s="96" t="s">
        <v>312</v>
      </c>
      <c r="C104" s="173">
        <v>1998</v>
      </c>
      <c r="D104" s="288"/>
      <c r="E104" s="330"/>
      <c r="F104" s="224">
        <v>0</v>
      </c>
      <c r="G104" s="288"/>
      <c r="H104" s="320"/>
      <c r="I104" s="224">
        <v>0</v>
      </c>
      <c r="J104" s="58"/>
      <c r="K104" s="98">
        <v>0</v>
      </c>
      <c r="L104" s="58"/>
      <c r="M104" s="217">
        <v>0</v>
      </c>
      <c r="N104" s="150">
        <v>89</v>
      </c>
      <c r="O104" s="70">
        <v>0</v>
      </c>
      <c r="P104" s="93">
        <f t="shared" si="8"/>
        <v>0</v>
      </c>
      <c r="Q104" s="10">
        <f t="shared" si="9"/>
        <v>0</v>
      </c>
    </row>
    <row r="105" spans="1:17" ht="12.75">
      <c r="A105" s="169">
        <f t="shared" si="7"/>
        <v>102</v>
      </c>
      <c r="B105" s="96" t="s">
        <v>194</v>
      </c>
      <c r="C105" s="173">
        <v>1958</v>
      </c>
      <c r="D105" s="53"/>
      <c r="E105" s="331"/>
      <c r="F105" s="98">
        <v>0</v>
      </c>
      <c r="G105" s="58"/>
      <c r="H105" s="243"/>
      <c r="I105" s="98">
        <v>0</v>
      </c>
      <c r="J105" s="134">
        <v>60</v>
      </c>
      <c r="K105" s="146">
        <v>0</v>
      </c>
      <c r="L105" s="82" t="s">
        <v>193</v>
      </c>
      <c r="M105" s="225">
        <v>0</v>
      </c>
      <c r="N105" s="150">
        <v>90</v>
      </c>
      <c r="O105" s="70">
        <v>0</v>
      </c>
      <c r="P105" s="93">
        <f t="shared" si="8"/>
        <v>0</v>
      </c>
      <c r="Q105" s="10">
        <f t="shared" si="9"/>
        <v>0</v>
      </c>
    </row>
    <row r="106" spans="1:17" ht="12.75">
      <c r="A106" s="169">
        <f t="shared" si="7"/>
        <v>103</v>
      </c>
      <c r="B106" s="96" t="s">
        <v>211</v>
      </c>
      <c r="C106" s="173">
        <v>1999</v>
      </c>
      <c r="D106" s="288"/>
      <c r="E106" s="330"/>
      <c r="F106" s="224">
        <v>0</v>
      </c>
      <c r="G106" s="288"/>
      <c r="H106" s="320"/>
      <c r="I106" s="224">
        <v>0</v>
      </c>
      <c r="J106" s="58"/>
      <c r="K106" s="98">
        <v>0</v>
      </c>
      <c r="L106" s="58"/>
      <c r="M106" s="217">
        <v>0</v>
      </c>
      <c r="N106" s="150">
        <v>91</v>
      </c>
      <c r="O106" s="70">
        <v>0</v>
      </c>
      <c r="P106" s="93">
        <f t="shared" si="8"/>
        <v>0</v>
      </c>
      <c r="Q106" s="10">
        <f t="shared" si="9"/>
        <v>0</v>
      </c>
    </row>
    <row r="107" spans="1:17" ht="12.75">
      <c r="A107" s="169">
        <f t="shared" si="7"/>
        <v>104</v>
      </c>
      <c r="B107" s="96" t="s">
        <v>178</v>
      </c>
      <c r="C107" s="173">
        <v>1980</v>
      </c>
      <c r="D107" s="53"/>
      <c r="E107" s="331"/>
      <c r="F107" s="98">
        <v>0</v>
      </c>
      <c r="G107" s="58"/>
      <c r="H107" s="243"/>
      <c r="I107" s="98">
        <v>0</v>
      </c>
      <c r="J107" s="48">
        <v>70</v>
      </c>
      <c r="K107" s="146">
        <v>0</v>
      </c>
      <c r="L107" s="3">
        <v>69</v>
      </c>
      <c r="M107" s="215">
        <v>0</v>
      </c>
      <c r="N107" s="95">
        <v>92</v>
      </c>
      <c r="O107" s="70">
        <v>0</v>
      </c>
      <c r="P107" s="93">
        <f t="shared" si="8"/>
        <v>0</v>
      </c>
      <c r="Q107" s="10">
        <f t="shared" si="9"/>
        <v>0</v>
      </c>
    </row>
    <row r="108" spans="1:17" ht="12.75">
      <c r="A108" s="169">
        <f t="shared" si="7"/>
        <v>105</v>
      </c>
      <c r="B108" s="96" t="s">
        <v>313</v>
      </c>
      <c r="C108" s="173">
        <v>1988</v>
      </c>
      <c r="D108" s="288"/>
      <c r="E108" s="330"/>
      <c r="F108" s="224">
        <v>0</v>
      </c>
      <c r="G108" s="288"/>
      <c r="H108" s="320"/>
      <c r="I108" s="224">
        <v>0</v>
      </c>
      <c r="J108" s="58"/>
      <c r="K108" s="98">
        <v>0</v>
      </c>
      <c r="L108" s="58"/>
      <c r="M108" s="217">
        <v>0</v>
      </c>
      <c r="N108" s="150">
        <v>93</v>
      </c>
      <c r="O108" s="70">
        <v>0</v>
      </c>
      <c r="P108" s="93">
        <f t="shared" si="8"/>
        <v>0</v>
      </c>
      <c r="Q108" s="10">
        <f t="shared" si="9"/>
        <v>0</v>
      </c>
    </row>
    <row r="109" spans="1:17" ht="12.75">
      <c r="A109" s="169">
        <f t="shared" si="7"/>
        <v>106</v>
      </c>
      <c r="B109" s="96" t="s">
        <v>314</v>
      </c>
      <c r="C109" s="173">
        <v>1944</v>
      </c>
      <c r="D109" s="288"/>
      <c r="E109" s="330"/>
      <c r="F109" s="224">
        <v>0</v>
      </c>
      <c r="G109" s="288"/>
      <c r="H109" s="320"/>
      <c r="I109" s="224">
        <v>0</v>
      </c>
      <c r="J109" s="58"/>
      <c r="K109" s="98">
        <v>0</v>
      </c>
      <c r="L109" s="58"/>
      <c r="M109" s="217">
        <v>0</v>
      </c>
      <c r="N109" s="150">
        <v>94</v>
      </c>
      <c r="O109" s="70">
        <v>0</v>
      </c>
      <c r="P109" s="93">
        <f t="shared" si="8"/>
        <v>0</v>
      </c>
      <c r="Q109" s="10">
        <f t="shared" si="9"/>
        <v>0</v>
      </c>
    </row>
    <row r="110" spans="1:17" ht="12.75">
      <c r="A110" s="169">
        <f t="shared" si="7"/>
        <v>107</v>
      </c>
      <c r="B110" s="96" t="s">
        <v>315</v>
      </c>
      <c r="C110" s="173">
        <v>1990</v>
      </c>
      <c r="D110" s="288"/>
      <c r="E110" s="330"/>
      <c r="F110" s="224">
        <v>0</v>
      </c>
      <c r="G110" s="288"/>
      <c r="H110" s="320"/>
      <c r="I110" s="224">
        <v>0</v>
      </c>
      <c r="J110" s="58"/>
      <c r="K110" s="98">
        <v>0</v>
      </c>
      <c r="L110" s="58"/>
      <c r="M110" s="217">
        <v>0</v>
      </c>
      <c r="N110" s="354" t="s">
        <v>123</v>
      </c>
      <c r="O110" s="70">
        <v>0</v>
      </c>
      <c r="P110" s="93">
        <f t="shared" si="8"/>
        <v>0</v>
      </c>
      <c r="Q110" s="10">
        <f t="shared" si="9"/>
        <v>0</v>
      </c>
    </row>
    <row r="111" spans="1:17" ht="12.75">
      <c r="A111" s="169">
        <f t="shared" si="7"/>
        <v>108</v>
      </c>
      <c r="B111" s="96" t="s">
        <v>316</v>
      </c>
      <c r="C111" s="173">
        <v>1994</v>
      </c>
      <c r="D111" s="288"/>
      <c r="E111" s="330"/>
      <c r="F111" s="224">
        <v>0</v>
      </c>
      <c r="G111" s="288"/>
      <c r="H111" s="320"/>
      <c r="I111" s="224">
        <v>0</v>
      </c>
      <c r="J111" s="58"/>
      <c r="K111" s="98">
        <v>0</v>
      </c>
      <c r="L111" s="58"/>
      <c r="M111" s="217">
        <v>0</v>
      </c>
      <c r="N111" s="332" t="s">
        <v>193</v>
      </c>
      <c r="O111" s="335">
        <v>0</v>
      </c>
      <c r="P111" s="93">
        <f t="shared" si="8"/>
        <v>0</v>
      </c>
      <c r="Q111" s="10">
        <f t="shared" si="9"/>
        <v>0</v>
      </c>
    </row>
    <row r="112" spans="1:17" ht="12.75">
      <c r="A112" s="169">
        <f t="shared" si="7"/>
        <v>109</v>
      </c>
      <c r="B112" s="96" t="s">
        <v>191</v>
      </c>
      <c r="C112" s="173">
        <v>2001</v>
      </c>
      <c r="D112" s="53"/>
      <c r="E112" s="331"/>
      <c r="F112" s="98">
        <v>0</v>
      </c>
      <c r="G112" s="58"/>
      <c r="H112" s="243"/>
      <c r="I112" s="98">
        <v>0</v>
      </c>
      <c r="J112" s="134">
        <v>58</v>
      </c>
      <c r="K112" s="146">
        <v>0</v>
      </c>
      <c r="L112" s="3">
        <v>47</v>
      </c>
      <c r="M112" s="215">
        <v>0</v>
      </c>
      <c r="N112" s="332"/>
      <c r="O112" s="335">
        <v>0</v>
      </c>
      <c r="P112" s="93">
        <f t="shared" si="8"/>
        <v>0</v>
      </c>
      <c r="Q112" s="10">
        <f t="shared" si="9"/>
        <v>0</v>
      </c>
    </row>
    <row r="113" spans="1:17" ht="12.75">
      <c r="A113" s="169">
        <f t="shared" si="7"/>
        <v>110</v>
      </c>
      <c r="B113" s="96" t="s">
        <v>184</v>
      </c>
      <c r="C113" s="173">
        <v>1999</v>
      </c>
      <c r="D113" s="53"/>
      <c r="E113" s="331"/>
      <c r="F113" s="98">
        <v>0</v>
      </c>
      <c r="G113" s="58"/>
      <c r="H113" s="243"/>
      <c r="I113" s="98">
        <v>0</v>
      </c>
      <c r="J113" s="134">
        <v>52</v>
      </c>
      <c r="K113" s="146">
        <v>0</v>
      </c>
      <c r="L113" s="3">
        <v>50</v>
      </c>
      <c r="M113" s="215">
        <v>0</v>
      </c>
      <c r="N113" s="332"/>
      <c r="O113" s="335">
        <v>0</v>
      </c>
      <c r="P113" s="93">
        <f t="shared" si="8"/>
        <v>0</v>
      </c>
      <c r="Q113" s="10">
        <f t="shared" si="9"/>
        <v>0</v>
      </c>
    </row>
    <row r="114" spans="1:17" ht="12.75">
      <c r="A114" s="169">
        <f t="shared" si="7"/>
        <v>111</v>
      </c>
      <c r="B114" s="96" t="s">
        <v>151</v>
      </c>
      <c r="C114" s="173">
        <v>1976</v>
      </c>
      <c r="D114" s="53"/>
      <c r="E114" s="331"/>
      <c r="F114" s="98">
        <v>0</v>
      </c>
      <c r="G114" s="58"/>
      <c r="H114" s="243"/>
      <c r="I114" s="98">
        <v>0</v>
      </c>
      <c r="J114" s="134">
        <v>62</v>
      </c>
      <c r="K114" s="146">
        <v>0</v>
      </c>
      <c r="L114" s="3">
        <v>51</v>
      </c>
      <c r="M114" s="215">
        <v>0</v>
      </c>
      <c r="N114" s="332"/>
      <c r="O114" s="335">
        <v>0</v>
      </c>
      <c r="P114" s="93">
        <f t="shared" si="8"/>
        <v>0</v>
      </c>
      <c r="Q114" s="10">
        <f t="shared" si="9"/>
        <v>0</v>
      </c>
    </row>
    <row r="115" spans="1:17" ht="12.75">
      <c r="A115" s="169">
        <f t="shared" si="7"/>
        <v>112</v>
      </c>
      <c r="B115" s="96" t="s">
        <v>120</v>
      </c>
      <c r="C115" s="176">
        <v>1980</v>
      </c>
      <c r="D115" s="53"/>
      <c r="E115" s="331"/>
      <c r="F115" s="98">
        <v>0</v>
      </c>
      <c r="G115" s="58"/>
      <c r="H115" s="243"/>
      <c r="I115" s="98">
        <v>0</v>
      </c>
      <c r="J115" s="134">
        <v>61</v>
      </c>
      <c r="K115" s="146">
        <v>0</v>
      </c>
      <c r="L115" s="3">
        <v>52</v>
      </c>
      <c r="M115" s="215">
        <v>0</v>
      </c>
      <c r="N115" s="332"/>
      <c r="O115" s="335">
        <v>0</v>
      </c>
      <c r="P115" s="93">
        <f t="shared" si="8"/>
        <v>0</v>
      </c>
      <c r="Q115" s="10">
        <f t="shared" si="9"/>
        <v>0</v>
      </c>
    </row>
    <row r="116" spans="1:17" ht="12.75">
      <c r="A116" s="169">
        <f t="shared" si="7"/>
        <v>113</v>
      </c>
      <c r="B116" s="96" t="s">
        <v>174</v>
      </c>
      <c r="C116" s="173">
        <v>1996</v>
      </c>
      <c r="D116" s="53"/>
      <c r="E116" s="331"/>
      <c r="F116" s="98">
        <v>0</v>
      </c>
      <c r="G116" s="58"/>
      <c r="H116" s="243"/>
      <c r="I116" s="98">
        <v>0</v>
      </c>
      <c r="J116" s="145">
        <v>63</v>
      </c>
      <c r="K116" s="146">
        <v>0</v>
      </c>
      <c r="L116" s="3">
        <v>57</v>
      </c>
      <c r="M116" s="215">
        <v>0</v>
      </c>
      <c r="N116" s="332"/>
      <c r="O116" s="335">
        <v>0</v>
      </c>
      <c r="P116" s="93">
        <f t="shared" si="8"/>
        <v>0</v>
      </c>
      <c r="Q116" s="10">
        <f t="shared" si="9"/>
        <v>0</v>
      </c>
    </row>
    <row r="117" spans="1:17" ht="12.75">
      <c r="A117" s="169">
        <f t="shared" si="7"/>
        <v>114</v>
      </c>
      <c r="B117" s="96" t="s">
        <v>189</v>
      </c>
      <c r="C117" s="173">
        <v>1998</v>
      </c>
      <c r="D117" s="53"/>
      <c r="E117" s="331"/>
      <c r="F117" s="98">
        <v>0</v>
      </c>
      <c r="G117" s="58"/>
      <c r="H117" s="243"/>
      <c r="I117" s="98">
        <v>0</v>
      </c>
      <c r="J117" s="134">
        <v>66</v>
      </c>
      <c r="K117" s="146">
        <v>0</v>
      </c>
      <c r="L117" s="3">
        <v>59</v>
      </c>
      <c r="M117" s="215">
        <v>0</v>
      </c>
      <c r="N117" s="332"/>
      <c r="O117" s="335">
        <v>0</v>
      </c>
      <c r="P117" s="93">
        <f t="shared" si="8"/>
        <v>0</v>
      </c>
      <c r="Q117" s="10">
        <f t="shared" si="9"/>
        <v>0</v>
      </c>
    </row>
    <row r="118" spans="1:17" ht="12.75">
      <c r="A118" s="169">
        <f t="shared" si="7"/>
        <v>115</v>
      </c>
      <c r="B118" s="96" t="s">
        <v>177</v>
      </c>
      <c r="C118" s="173">
        <v>1998</v>
      </c>
      <c r="D118" s="53"/>
      <c r="E118" s="331"/>
      <c r="F118" s="98">
        <v>0</v>
      </c>
      <c r="G118" s="58"/>
      <c r="H118" s="243"/>
      <c r="I118" s="98">
        <v>0</v>
      </c>
      <c r="J118" s="48">
        <v>55</v>
      </c>
      <c r="K118" s="146">
        <v>0</v>
      </c>
      <c r="L118" s="3">
        <v>60</v>
      </c>
      <c r="M118" s="215">
        <v>0</v>
      </c>
      <c r="N118" s="332"/>
      <c r="O118" s="335">
        <v>0</v>
      </c>
      <c r="P118" s="93">
        <f t="shared" si="8"/>
        <v>0</v>
      </c>
      <c r="Q118" s="10">
        <f t="shared" si="9"/>
        <v>0</v>
      </c>
    </row>
    <row r="119" spans="1:17" ht="12.75">
      <c r="A119" s="169">
        <f t="shared" si="7"/>
        <v>116</v>
      </c>
      <c r="B119" s="96" t="s">
        <v>121</v>
      </c>
      <c r="C119" s="173">
        <v>1995</v>
      </c>
      <c r="D119" s="53"/>
      <c r="E119" s="331"/>
      <c r="F119" s="98">
        <v>0</v>
      </c>
      <c r="G119" s="58"/>
      <c r="H119" s="243"/>
      <c r="I119" s="98">
        <v>0</v>
      </c>
      <c r="J119" s="134">
        <v>47</v>
      </c>
      <c r="K119" s="146">
        <v>0</v>
      </c>
      <c r="L119" s="3">
        <v>61</v>
      </c>
      <c r="M119" s="215">
        <v>0</v>
      </c>
      <c r="N119" s="332"/>
      <c r="O119" s="335">
        <v>0</v>
      </c>
      <c r="P119" s="93">
        <f t="shared" si="8"/>
        <v>0</v>
      </c>
      <c r="Q119" s="10">
        <f t="shared" si="9"/>
        <v>0</v>
      </c>
    </row>
    <row r="120" spans="1:17" ht="12.75">
      <c r="A120" s="169">
        <f t="shared" si="7"/>
        <v>117</v>
      </c>
      <c r="B120" s="96" t="s">
        <v>150</v>
      </c>
      <c r="C120" s="176">
        <v>1978</v>
      </c>
      <c r="D120" s="53"/>
      <c r="E120" s="331"/>
      <c r="F120" s="98">
        <v>0</v>
      </c>
      <c r="G120" s="58"/>
      <c r="H120" s="243"/>
      <c r="I120" s="98">
        <v>0</v>
      </c>
      <c r="J120" s="134">
        <v>57</v>
      </c>
      <c r="K120" s="146">
        <v>0</v>
      </c>
      <c r="L120" s="3">
        <v>65</v>
      </c>
      <c r="M120" s="215">
        <v>0</v>
      </c>
      <c r="N120" s="332"/>
      <c r="O120" s="335">
        <v>0</v>
      </c>
      <c r="P120" s="93">
        <f t="shared" si="8"/>
        <v>0</v>
      </c>
      <c r="Q120" s="10">
        <f t="shared" si="9"/>
        <v>0</v>
      </c>
    </row>
    <row r="121" spans="1:17" ht="12.75">
      <c r="A121" s="169">
        <f t="shared" si="7"/>
        <v>118</v>
      </c>
      <c r="B121" s="96" t="s">
        <v>185</v>
      </c>
      <c r="C121" s="173">
        <v>1998</v>
      </c>
      <c r="D121" s="53"/>
      <c r="E121" s="331"/>
      <c r="F121" s="98">
        <v>0</v>
      </c>
      <c r="G121" s="58"/>
      <c r="H121" s="243"/>
      <c r="I121" s="98">
        <v>0</v>
      </c>
      <c r="J121" s="58"/>
      <c r="K121" s="98">
        <v>0</v>
      </c>
      <c r="L121" s="3">
        <v>68</v>
      </c>
      <c r="M121" s="215">
        <v>0</v>
      </c>
      <c r="N121" s="332"/>
      <c r="O121" s="335">
        <v>0</v>
      </c>
      <c r="P121" s="147">
        <f t="shared" si="8"/>
        <v>0</v>
      </c>
      <c r="Q121" s="148">
        <f t="shared" si="9"/>
        <v>0</v>
      </c>
    </row>
    <row r="122" spans="1:17" ht="12.75">
      <c r="A122" s="169">
        <f t="shared" si="7"/>
        <v>119</v>
      </c>
      <c r="B122" s="96" t="s">
        <v>182</v>
      </c>
      <c r="C122" s="173">
        <v>1997</v>
      </c>
      <c r="D122" s="53"/>
      <c r="E122" s="331"/>
      <c r="F122" s="98">
        <v>0</v>
      </c>
      <c r="G122" s="58"/>
      <c r="H122" s="243"/>
      <c r="I122" s="98">
        <v>0</v>
      </c>
      <c r="J122" s="58"/>
      <c r="K122" s="98">
        <v>0</v>
      </c>
      <c r="L122" s="3">
        <v>70</v>
      </c>
      <c r="M122" s="218">
        <v>0</v>
      </c>
      <c r="N122" s="332"/>
      <c r="O122" s="335">
        <v>0</v>
      </c>
      <c r="P122" s="93">
        <f t="shared" si="8"/>
        <v>0</v>
      </c>
      <c r="Q122" s="10">
        <f t="shared" si="9"/>
        <v>0</v>
      </c>
    </row>
    <row r="123" spans="1:17" ht="12.75">
      <c r="A123" s="169">
        <f t="shared" si="7"/>
        <v>120</v>
      </c>
      <c r="B123" s="96" t="s">
        <v>187</v>
      </c>
      <c r="C123" s="173">
        <v>1998</v>
      </c>
      <c r="D123" s="53"/>
      <c r="E123" s="331"/>
      <c r="F123" s="98">
        <v>0</v>
      </c>
      <c r="G123" s="58"/>
      <c r="H123" s="243"/>
      <c r="I123" s="98">
        <v>0</v>
      </c>
      <c r="J123" s="48" t="s">
        <v>123</v>
      </c>
      <c r="K123" s="222">
        <v>0</v>
      </c>
      <c r="L123" s="3">
        <v>71</v>
      </c>
      <c r="M123" s="215">
        <v>0</v>
      </c>
      <c r="N123" s="332"/>
      <c r="O123" s="335">
        <v>0</v>
      </c>
      <c r="P123" s="93">
        <f t="shared" si="8"/>
        <v>0</v>
      </c>
      <c r="Q123" s="10">
        <f t="shared" si="9"/>
        <v>0</v>
      </c>
    </row>
    <row r="124" spans="1:17" ht="12.75">
      <c r="A124" s="169">
        <f t="shared" si="7"/>
        <v>121</v>
      </c>
      <c r="B124" s="96" t="s">
        <v>175</v>
      </c>
      <c r="C124" s="173">
        <v>1997</v>
      </c>
      <c r="D124" s="53"/>
      <c r="E124" s="331"/>
      <c r="F124" s="98">
        <v>0</v>
      </c>
      <c r="G124" s="58"/>
      <c r="H124" s="243"/>
      <c r="I124" s="98">
        <v>0</v>
      </c>
      <c r="J124" s="58"/>
      <c r="K124" s="98">
        <v>0</v>
      </c>
      <c r="L124" s="3">
        <v>72</v>
      </c>
      <c r="M124" s="215">
        <v>0</v>
      </c>
      <c r="N124" s="332"/>
      <c r="O124" s="335">
        <v>0</v>
      </c>
      <c r="P124" s="93">
        <f t="shared" si="8"/>
        <v>0</v>
      </c>
      <c r="Q124" s="10">
        <f t="shared" si="9"/>
        <v>0</v>
      </c>
    </row>
    <row r="125" spans="1:17" ht="12.75">
      <c r="A125" s="169">
        <f t="shared" si="7"/>
        <v>122</v>
      </c>
      <c r="B125" s="96" t="s">
        <v>188</v>
      </c>
      <c r="C125" s="173">
        <v>1998</v>
      </c>
      <c r="D125" s="53"/>
      <c r="E125" s="331"/>
      <c r="F125" s="98">
        <v>0</v>
      </c>
      <c r="G125" s="58"/>
      <c r="H125" s="243"/>
      <c r="I125" s="98">
        <v>0</v>
      </c>
      <c r="J125" s="134">
        <v>72</v>
      </c>
      <c r="K125" s="146">
        <v>0</v>
      </c>
      <c r="L125" s="48" t="s">
        <v>123</v>
      </c>
      <c r="M125" s="218">
        <v>0</v>
      </c>
      <c r="N125" s="332"/>
      <c r="O125" s="335">
        <v>0</v>
      </c>
      <c r="P125" s="93">
        <f t="shared" si="8"/>
        <v>0</v>
      </c>
      <c r="Q125" s="10">
        <f t="shared" si="9"/>
        <v>0</v>
      </c>
    </row>
    <row r="126" spans="1:17" ht="12.75">
      <c r="A126" s="169">
        <f t="shared" si="7"/>
        <v>123</v>
      </c>
      <c r="B126" s="96" t="s">
        <v>181</v>
      </c>
      <c r="C126" s="173">
        <v>1998</v>
      </c>
      <c r="D126" s="53"/>
      <c r="E126" s="331"/>
      <c r="F126" s="98">
        <v>0</v>
      </c>
      <c r="G126" s="58"/>
      <c r="H126" s="243"/>
      <c r="I126" s="98">
        <v>0</v>
      </c>
      <c r="J126" s="48" t="s">
        <v>123</v>
      </c>
      <c r="K126" s="222">
        <v>0</v>
      </c>
      <c r="L126" s="48" t="s">
        <v>123</v>
      </c>
      <c r="M126" s="218">
        <v>0</v>
      </c>
      <c r="N126" s="332"/>
      <c r="O126" s="335">
        <v>0</v>
      </c>
      <c r="P126" s="93">
        <f t="shared" si="8"/>
        <v>0</v>
      </c>
      <c r="Q126" s="10">
        <f t="shared" si="9"/>
        <v>0</v>
      </c>
    </row>
    <row r="127" spans="1:17" ht="12.75">
      <c r="A127" s="340">
        <f t="shared" si="7"/>
        <v>124</v>
      </c>
      <c r="B127" s="341" t="s">
        <v>190</v>
      </c>
      <c r="C127" s="348">
        <v>1999</v>
      </c>
      <c r="D127" s="342"/>
      <c r="E127" s="350"/>
      <c r="F127" s="334">
        <v>0</v>
      </c>
      <c r="G127" s="255"/>
      <c r="H127" s="256"/>
      <c r="I127" s="334">
        <v>0</v>
      </c>
      <c r="J127" s="255"/>
      <c r="K127" s="334">
        <v>0</v>
      </c>
      <c r="L127" s="352" t="s">
        <v>123</v>
      </c>
      <c r="M127" s="353">
        <v>0</v>
      </c>
      <c r="N127" s="343"/>
      <c r="O127" s="344">
        <v>0</v>
      </c>
      <c r="P127" s="345">
        <f t="shared" si="8"/>
        <v>0</v>
      </c>
      <c r="Q127" s="346">
        <f t="shared" si="9"/>
        <v>0</v>
      </c>
    </row>
    <row r="128" spans="1:17" ht="12.75">
      <c r="A128" s="4"/>
      <c r="B128" s="18"/>
      <c r="C128" s="4"/>
      <c r="D128" s="4"/>
      <c r="E128" s="4"/>
      <c r="F128" s="99"/>
      <c r="G128" s="4"/>
      <c r="H128" s="4"/>
      <c r="I128" s="99"/>
      <c r="J128" s="4"/>
      <c r="K128" s="99"/>
      <c r="L128" s="4"/>
      <c r="M128" s="99"/>
      <c r="N128" s="99"/>
      <c r="O128" s="99"/>
      <c r="P128" s="4"/>
      <c r="Q128" s="4"/>
    </row>
  </sheetData>
  <sheetProtection/>
  <mergeCells count="6">
    <mergeCell ref="D2:F2"/>
    <mergeCell ref="G2:I2"/>
    <mergeCell ref="J2:K2"/>
    <mergeCell ref="L2:M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2"/>
  <sheetViews>
    <sheetView tabSelected="1" zoomScale="120" zoomScaleNormal="120" zoomScalePageLayoutView="130" workbookViewId="0" topLeftCell="A1">
      <pane xSplit="28350" topLeftCell="N1" activePane="topLeft" state="split"/>
      <selection pane="topLeft" activeCell="Q46" sqref="Q46"/>
      <selection pane="topRight" activeCell="N19" sqref="N19"/>
    </sheetView>
  </sheetViews>
  <sheetFormatPr defaultColWidth="9.00390625" defaultRowHeight="12.75"/>
  <cols>
    <col min="1" max="1" width="6.75390625" style="1" customWidth="1"/>
    <col min="2" max="2" width="18.875" style="1" customWidth="1"/>
    <col min="3" max="3" width="6.75390625" style="1" customWidth="1"/>
    <col min="4" max="5" width="5.625" style="1" customWidth="1"/>
    <col min="6" max="6" width="5.75390625" style="1" customWidth="1"/>
    <col min="7" max="8" width="5.625" style="1" customWidth="1"/>
    <col min="9" max="9" width="5.75390625" style="1" customWidth="1"/>
    <col min="10" max="10" width="5.625" style="15" customWidth="1"/>
    <col min="11" max="11" width="5.75390625" style="1" customWidth="1"/>
    <col min="12" max="12" width="5.625" style="1" customWidth="1"/>
    <col min="13" max="13" width="5.75390625" style="1" customWidth="1"/>
    <col min="14" max="14" width="5.625" style="1" customWidth="1"/>
    <col min="15" max="15" width="5.75390625" style="1" customWidth="1"/>
    <col min="16" max="16" width="9.75390625" style="1" hidden="1" customWidth="1"/>
    <col min="17" max="17" width="10.75390625" style="1" customWidth="1"/>
    <col min="18" max="16384" width="9.125" style="1" customWidth="1"/>
  </cols>
  <sheetData>
    <row r="1" spans="1:17" s="16" customFormat="1" ht="21.75" customHeight="1" thickBot="1">
      <c r="A1" s="395" t="s">
        <v>321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</row>
    <row r="2" spans="1:17" ht="39" customHeight="1" thickBot="1">
      <c r="A2" s="5"/>
      <c r="B2" s="4"/>
      <c r="C2" s="4"/>
      <c r="D2" s="380" t="s">
        <v>157</v>
      </c>
      <c r="E2" s="381"/>
      <c r="F2" s="382"/>
      <c r="G2" s="380" t="s">
        <v>158</v>
      </c>
      <c r="H2" s="381"/>
      <c r="I2" s="383"/>
      <c r="J2" s="384" t="s">
        <v>162</v>
      </c>
      <c r="K2" s="385"/>
      <c r="L2" s="386" t="s">
        <v>161</v>
      </c>
      <c r="M2" s="387"/>
      <c r="N2" s="388" t="s">
        <v>233</v>
      </c>
      <c r="O2" s="389"/>
      <c r="P2" s="43"/>
      <c r="Q2" s="15"/>
    </row>
    <row r="3" spans="1:17" ht="39" thickBot="1">
      <c r="A3" s="166" t="s">
        <v>5</v>
      </c>
      <c r="B3" s="167" t="s">
        <v>6</v>
      </c>
      <c r="C3" s="42" t="s">
        <v>86</v>
      </c>
      <c r="D3" s="13" t="s">
        <v>82</v>
      </c>
      <c r="E3" s="13" t="s">
        <v>84</v>
      </c>
      <c r="F3" s="19" t="s">
        <v>8</v>
      </c>
      <c r="G3" s="12" t="s">
        <v>82</v>
      </c>
      <c r="H3" s="13" t="s">
        <v>84</v>
      </c>
      <c r="I3" s="19" t="s">
        <v>8</v>
      </c>
      <c r="J3" s="13" t="s">
        <v>7</v>
      </c>
      <c r="K3" s="44" t="s">
        <v>8</v>
      </c>
      <c r="L3" s="12" t="s">
        <v>7</v>
      </c>
      <c r="M3" s="44" t="s">
        <v>8</v>
      </c>
      <c r="N3" s="12" t="s">
        <v>7</v>
      </c>
      <c r="O3" s="19" t="s">
        <v>8</v>
      </c>
      <c r="P3" s="73" t="s">
        <v>0</v>
      </c>
      <c r="Q3" s="207" t="s">
        <v>215</v>
      </c>
    </row>
    <row r="4" spans="1:17" ht="13.5" customHeight="1">
      <c r="A4" s="168">
        <f>1</f>
        <v>1</v>
      </c>
      <c r="B4" s="185" t="s">
        <v>80</v>
      </c>
      <c r="C4" s="180">
        <v>1987</v>
      </c>
      <c r="D4" s="132">
        <v>10</v>
      </c>
      <c r="E4" s="138">
        <v>3</v>
      </c>
      <c r="F4" s="139">
        <v>0</v>
      </c>
      <c r="G4" s="120">
        <v>2</v>
      </c>
      <c r="H4" s="138">
        <v>1</v>
      </c>
      <c r="I4" s="139">
        <v>0</v>
      </c>
      <c r="J4" s="359">
        <v>2</v>
      </c>
      <c r="K4" s="231">
        <v>55</v>
      </c>
      <c r="L4" s="140">
        <v>1</v>
      </c>
      <c r="M4" s="220">
        <v>60</v>
      </c>
      <c r="N4" s="165">
        <v>3</v>
      </c>
      <c r="O4" s="220">
        <f aca="true" t="shared" si="0" ref="O4:O14">IF(N4=1,60,)+IF(N4=2,55,)+IF(N4=3,50,)+IF(N4=4,45,)+IF(N4=5,42,)+IF(N4=6,39,)+IF(N4=7,36,)+IF(N4=8,33,)+IF(N4=9,30,)+IF(N4=10,27,)+IF(N4=11,23,)+IF(N4=12,21,)+IF(N4=13,19,)+IF(N4=14,17,)+IF(N4=15,15,)+IF(N4=16,13,)+IF(N4=17,11,)+IF(N4=18,9,)+IF(N4=19,7,)+IF(N4=20,5,)+IF(N4&gt;20,2,)*IF(N4&gt;41,0,1)</f>
        <v>50</v>
      </c>
      <c r="P4" s="147">
        <f aca="true" t="shared" si="1" ref="P4:P21">K4+M4+O4</f>
        <v>165</v>
      </c>
      <c r="Q4" s="148">
        <f aca="true" t="shared" si="2" ref="Q4:Q21">P4-MIN(K4,M4,O4)</f>
        <v>115</v>
      </c>
    </row>
    <row r="5" spans="1:17" ht="13.5" customHeight="1">
      <c r="A5" s="170">
        <f>A4+1</f>
        <v>2</v>
      </c>
      <c r="B5" s="186" t="s">
        <v>52</v>
      </c>
      <c r="C5" s="183">
        <v>1991</v>
      </c>
      <c r="D5" s="355"/>
      <c r="E5" s="355"/>
      <c r="F5" s="356">
        <v>0</v>
      </c>
      <c r="G5" s="241"/>
      <c r="H5" s="355"/>
      <c r="I5" s="356">
        <v>0</v>
      </c>
      <c r="J5" s="360">
        <v>1</v>
      </c>
      <c r="K5" s="67">
        <v>60</v>
      </c>
      <c r="L5" s="134">
        <v>2</v>
      </c>
      <c r="M5" s="68">
        <v>55</v>
      </c>
      <c r="N5" s="234">
        <v>9</v>
      </c>
      <c r="O5" s="68">
        <f t="shared" si="0"/>
        <v>30</v>
      </c>
      <c r="P5" s="147">
        <f t="shared" si="1"/>
        <v>145</v>
      </c>
      <c r="Q5" s="148">
        <f t="shared" si="2"/>
        <v>115</v>
      </c>
    </row>
    <row r="6" spans="1:17" s="142" customFormat="1" ht="13.5" customHeight="1">
      <c r="A6" s="170">
        <f aca="true" t="shared" si="3" ref="A6:A21">A5+1</f>
        <v>3</v>
      </c>
      <c r="B6" s="187" t="s">
        <v>22</v>
      </c>
      <c r="C6" s="182">
        <v>1993</v>
      </c>
      <c r="D6" s="122">
        <v>9</v>
      </c>
      <c r="E6" s="141">
        <v>2</v>
      </c>
      <c r="F6" s="178">
        <v>0</v>
      </c>
      <c r="G6" s="133">
        <v>11</v>
      </c>
      <c r="H6" s="179">
        <v>3</v>
      </c>
      <c r="I6" s="178">
        <v>0</v>
      </c>
      <c r="J6" s="362">
        <v>3</v>
      </c>
      <c r="K6" s="67">
        <v>50</v>
      </c>
      <c r="L6" s="134">
        <v>6</v>
      </c>
      <c r="M6" s="68">
        <v>39</v>
      </c>
      <c r="N6" s="3">
        <v>2</v>
      </c>
      <c r="O6" s="245">
        <f t="shared" si="0"/>
        <v>55</v>
      </c>
      <c r="P6" s="147">
        <f t="shared" si="1"/>
        <v>144</v>
      </c>
      <c r="Q6" s="148">
        <f t="shared" si="2"/>
        <v>105</v>
      </c>
    </row>
    <row r="7" spans="1:17" s="142" customFormat="1" ht="13.5" customHeight="1">
      <c r="A7" s="170">
        <f t="shared" si="3"/>
        <v>4</v>
      </c>
      <c r="B7" s="188" t="s">
        <v>21</v>
      </c>
      <c r="C7" s="184">
        <v>1994</v>
      </c>
      <c r="D7" s="355"/>
      <c r="E7" s="124"/>
      <c r="F7" s="356">
        <v>0</v>
      </c>
      <c r="G7" s="241"/>
      <c r="H7" s="124"/>
      <c r="I7" s="356">
        <v>0</v>
      </c>
      <c r="J7" s="365">
        <v>6</v>
      </c>
      <c r="K7" s="67">
        <v>39</v>
      </c>
      <c r="L7" s="92">
        <v>3</v>
      </c>
      <c r="M7" s="68">
        <v>50</v>
      </c>
      <c r="N7" s="3">
        <v>5</v>
      </c>
      <c r="O7" s="245">
        <f t="shared" si="0"/>
        <v>42</v>
      </c>
      <c r="P7" s="147">
        <f t="shared" si="1"/>
        <v>131</v>
      </c>
      <c r="Q7" s="148">
        <f t="shared" si="2"/>
        <v>92</v>
      </c>
    </row>
    <row r="8" spans="1:41" s="29" customFormat="1" ht="13.5" customHeight="1">
      <c r="A8" s="170">
        <f t="shared" si="3"/>
        <v>5</v>
      </c>
      <c r="B8" s="186" t="s">
        <v>20</v>
      </c>
      <c r="C8" s="181">
        <v>1989</v>
      </c>
      <c r="D8" s="122">
        <v>8</v>
      </c>
      <c r="E8" s="143">
        <v>1</v>
      </c>
      <c r="F8" s="232">
        <v>0</v>
      </c>
      <c r="G8" s="133">
        <v>9</v>
      </c>
      <c r="H8" s="233">
        <v>2</v>
      </c>
      <c r="I8" s="144">
        <v>0</v>
      </c>
      <c r="J8" s="364">
        <v>4</v>
      </c>
      <c r="K8" s="67">
        <v>45</v>
      </c>
      <c r="L8" s="145">
        <v>8</v>
      </c>
      <c r="M8" s="68">
        <v>33</v>
      </c>
      <c r="N8" s="134">
        <v>4</v>
      </c>
      <c r="O8" s="68">
        <f t="shared" si="0"/>
        <v>45</v>
      </c>
      <c r="P8" s="147">
        <f t="shared" si="1"/>
        <v>123</v>
      </c>
      <c r="Q8" s="148">
        <f t="shared" si="2"/>
        <v>90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17" ht="13.5" customHeight="1">
      <c r="A9" s="170">
        <f t="shared" si="3"/>
        <v>6</v>
      </c>
      <c r="B9" s="186" t="s">
        <v>46</v>
      </c>
      <c r="C9" s="183">
        <v>1996</v>
      </c>
      <c r="D9" s="122">
        <v>12</v>
      </c>
      <c r="E9" s="141">
        <v>4</v>
      </c>
      <c r="F9" s="232">
        <v>0</v>
      </c>
      <c r="G9" s="133">
        <v>12</v>
      </c>
      <c r="H9" s="179">
        <v>4</v>
      </c>
      <c r="I9" s="144">
        <v>0</v>
      </c>
      <c r="J9" s="367">
        <v>5</v>
      </c>
      <c r="K9" s="79">
        <v>42</v>
      </c>
      <c r="L9" s="92">
        <v>4</v>
      </c>
      <c r="M9" s="68">
        <v>45</v>
      </c>
      <c r="N9" s="134">
        <v>10</v>
      </c>
      <c r="O9" s="68">
        <f t="shared" si="0"/>
        <v>27</v>
      </c>
      <c r="P9" s="147">
        <f t="shared" si="1"/>
        <v>114</v>
      </c>
      <c r="Q9" s="148">
        <f t="shared" si="2"/>
        <v>87</v>
      </c>
    </row>
    <row r="10" spans="1:17" ht="13.5" customHeight="1">
      <c r="A10" s="170">
        <f t="shared" si="3"/>
        <v>7</v>
      </c>
      <c r="B10" s="186" t="s">
        <v>95</v>
      </c>
      <c r="C10" s="183">
        <v>1998</v>
      </c>
      <c r="D10" s="124"/>
      <c r="E10" s="124"/>
      <c r="F10" s="357">
        <v>0</v>
      </c>
      <c r="G10" s="58"/>
      <c r="H10" s="243"/>
      <c r="I10" s="358">
        <v>0</v>
      </c>
      <c r="J10" s="363">
        <v>8</v>
      </c>
      <c r="K10" s="67">
        <v>33</v>
      </c>
      <c r="L10" s="92">
        <v>5</v>
      </c>
      <c r="M10" s="68">
        <v>42</v>
      </c>
      <c r="N10" s="92">
        <v>6</v>
      </c>
      <c r="O10" s="68">
        <f t="shared" si="0"/>
        <v>39</v>
      </c>
      <c r="P10" s="147">
        <f t="shared" si="1"/>
        <v>114</v>
      </c>
      <c r="Q10" s="148">
        <f t="shared" si="2"/>
        <v>81</v>
      </c>
    </row>
    <row r="11" spans="1:17" ht="13.5" customHeight="1">
      <c r="A11" s="170">
        <f t="shared" si="3"/>
        <v>8</v>
      </c>
      <c r="B11" s="186" t="s">
        <v>126</v>
      </c>
      <c r="C11" s="183">
        <v>2000</v>
      </c>
      <c r="D11" s="124"/>
      <c r="E11" s="124"/>
      <c r="F11" s="358">
        <v>0</v>
      </c>
      <c r="G11" s="58"/>
      <c r="H11" s="56"/>
      <c r="I11" s="358">
        <v>0</v>
      </c>
      <c r="J11" s="360">
        <v>7</v>
      </c>
      <c r="K11" s="67">
        <v>36</v>
      </c>
      <c r="L11" s="92">
        <v>7</v>
      </c>
      <c r="M11" s="68">
        <v>36</v>
      </c>
      <c r="N11" s="92">
        <v>8</v>
      </c>
      <c r="O11" s="68">
        <f t="shared" si="0"/>
        <v>33</v>
      </c>
      <c r="P11" s="147">
        <f t="shared" si="1"/>
        <v>105</v>
      </c>
      <c r="Q11" s="148">
        <f t="shared" si="2"/>
        <v>72</v>
      </c>
    </row>
    <row r="12" spans="1:17" ht="13.5" customHeight="1">
      <c r="A12" s="170">
        <f t="shared" si="3"/>
        <v>9</v>
      </c>
      <c r="B12" s="186" t="s">
        <v>318</v>
      </c>
      <c r="C12" s="181">
        <v>1995</v>
      </c>
      <c r="D12" s="124"/>
      <c r="E12" s="124"/>
      <c r="F12" s="358">
        <v>0</v>
      </c>
      <c r="G12" s="58"/>
      <c r="H12" s="56"/>
      <c r="I12" s="358">
        <v>0</v>
      </c>
      <c r="J12" s="336"/>
      <c r="K12" s="292">
        <v>0</v>
      </c>
      <c r="L12" s="288"/>
      <c r="M12" s="251">
        <v>0</v>
      </c>
      <c r="N12" s="92">
        <v>1</v>
      </c>
      <c r="O12" s="68">
        <f t="shared" si="0"/>
        <v>60</v>
      </c>
      <c r="P12" s="147">
        <f t="shared" si="1"/>
        <v>60</v>
      </c>
      <c r="Q12" s="148">
        <f t="shared" si="2"/>
        <v>60</v>
      </c>
    </row>
    <row r="13" spans="1:17" ht="13.5" customHeight="1">
      <c r="A13" s="170">
        <f t="shared" si="3"/>
        <v>10</v>
      </c>
      <c r="B13" s="186" t="s">
        <v>44</v>
      </c>
      <c r="C13" s="181">
        <v>1998</v>
      </c>
      <c r="D13" s="124"/>
      <c r="E13" s="124"/>
      <c r="F13" s="358">
        <v>0</v>
      </c>
      <c r="G13" s="58"/>
      <c r="H13" s="56"/>
      <c r="I13" s="358">
        <v>0</v>
      </c>
      <c r="J13" s="361">
        <v>9</v>
      </c>
      <c r="K13" s="79">
        <v>30</v>
      </c>
      <c r="L13" s="92">
        <v>9</v>
      </c>
      <c r="M13" s="68">
        <v>30</v>
      </c>
      <c r="N13" s="92">
        <v>11</v>
      </c>
      <c r="O13" s="68">
        <f t="shared" si="0"/>
        <v>23</v>
      </c>
      <c r="P13" s="147">
        <f t="shared" si="1"/>
        <v>83</v>
      </c>
      <c r="Q13" s="148">
        <f t="shared" si="2"/>
        <v>60</v>
      </c>
    </row>
    <row r="14" spans="1:17" ht="12.75">
      <c r="A14" s="170">
        <f t="shared" si="3"/>
        <v>11</v>
      </c>
      <c r="B14" s="186" t="s">
        <v>135</v>
      </c>
      <c r="C14" s="181">
        <v>1998</v>
      </c>
      <c r="D14" s="124"/>
      <c r="E14" s="124"/>
      <c r="F14" s="358">
        <v>0</v>
      </c>
      <c r="G14" s="58"/>
      <c r="H14" s="56"/>
      <c r="I14" s="358">
        <v>0</v>
      </c>
      <c r="J14" s="336"/>
      <c r="K14" s="292">
        <v>0</v>
      </c>
      <c r="L14" s="288"/>
      <c r="M14" s="292">
        <v>0</v>
      </c>
      <c r="N14" s="92">
        <v>7</v>
      </c>
      <c r="O14" s="68">
        <f t="shared" si="0"/>
        <v>36</v>
      </c>
      <c r="P14" s="147">
        <f t="shared" si="1"/>
        <v>36</v>
      </c>
      <c r="Q14" s="148">
        <f t="shared" si="2"/>
        <v>36</v>
      </c>
    </row>
    <row r="15" spans="1:17" ht="12.75">
      <c r="A15" s="170">
        <f t="shared" si="3"/>
        <v>12</v>
      </c>
      <c r="B15" s="186" t="s">
        <v>205</v>
      </c>
      <c r="C15" s="181">
        <v>1998</v>
      </c>
      <c r="D15" s="124"/>
      <c r="E15" s="124"/>
      <c r="F15" s="358">
        <v>0</v>
      </c>
      <c r="G15" s="58"/>
      <c r="H15" s="56"/>
      <c r="I15" s="358">
        <v>0</v>
      </c>
      <c r="J15" s="365">
        <v>10</v>
      </c>
      <c r="K15" s="67">
        <v>27</v>
      </c>
      <c r="L15" s="48" t="s">
        <v>123</v>
      </c>
      <c r="M15" s="67">
        <v>0</v>
      </c>
      <c r="N15" s="288"/>
      <c r="O15" s="366">
        <v>0</v>
      </c>
      <c r="P15" s="147">
        <f t="shared" si="1"/>
        <v>27</v>
      </c>
      <c r="Q15" s="148">
        <f t="shared" si="2"/>
        <v>27</v>
      </c>
    </row>
    <row r="16" spans="1:17" ht="12.75">
      <c r="A16" s="170">
        <f t="shared" si="3"/>
        <v>13</v>
      </c>
      <c r="B16" s="186" t="s">
        <v>319</v>
      </c>
      <c r="C16" s="181">
        <v>1994</v>
      </c>
      <c r="D16" s="124"/>
      <c r="E16" s="124"/>
      <c r="F16" s="358">
        <v>0</v>
      </c>
      <c r="G16" s="58"/>
      <c r="H16" s="56"/>
      <c r="I16" s="358">
        <v>0</v>
      </c>
      <c r="J16" s="336"/>
      <c r="K16" s="292">
        <v>0</v>
      </c>
      <c r="L16" s="288"/>
      <c r="M16" s="292">
        <v>0</v>
      </c>
      <c r="N16" s="92">
        <v>12</v>
      </c>
      <c r="O16" s="68">
        <f>IF(N16=1,60,)+IF(N16=2,55,)+IF(N16=3,50,)+IF(N16=4,45,)+IF(N16=5,42,)+IF(N16=6,39,)+IF(N16=7,36,)+IF(N16=8,33,)+IF(N16=9,30,)+IF(N16=10,27,)+IF(N16=11,23,)+IF(N16=12,21,)+IF(N16=13,19,)+IF(N16=14,17,)+IF(N16=15,15,)+IF(N16=16,13,)+IF(N16=17,11,)+IF(N16=18,9,)+IF(N16=19,7,)+IF(N16=20,5,)+IF(N16&gt;20,2,)*IF(N16&gt;41,0,1)</f>
        <v>21</v>
      </c>
      <c r="P16" s="147">
        <f t="shared" si="1"/>
        <v>21</v>
      </c>
      <c r="Q16" s="148">
        <f t="shared" si="2"/>
        <v>21</v>
      </c>
    </row>
    <row r="17" spans="1:17" ht="12.75">
      <c r="A17" s="170">
        <f t="shared" si="3"/>
        <v>14</v>
      </c>
      <c r="B17" s="186" t="s">
        <v>48</v>
      </c>
      <c r="C17" s="181">
        <v>1996</v>
      </c>
      <c r="D17" s="124"/>
      <c r="E17" s="124"/>
      <c r="F17" s="358">
        <v>0</v>
      </c>
      <c r="G17" s="58"/>
      <c r="H17" s="56"/>
      <c r="I17" s="358">
        <v>0</v>
      </c>
      <c r="J17" s="336"/>
      <c r="K17" s="292">
        <v>0</v>
      </c>
      <c r="L17" s="288"/>
      <c r="M17" s="292">
        <v>0</v>
      </c>
      <c r="N17" s="92">
        <v>13</v>
      </c>
      <c r="O17" s="68">
        <f>IF(N17=1,60,)+IF(N17=2,55,)+IF(N17=3,50,)+IF(N17=4,45,)+IF(N17=5,42,)+IF(N17=6,39,)+IF(N17=7,36,)+IF(N17=8,33,)+IF(N17=9,30,)+IF(N17=10,27,)+IF(N17=11,23,)+IF(N17=12,21,)+IF(N17=13,19,)+IF(N17=14,17,)+IF(N17=15,15,)+IF(N17=16,13,)+IF(N17=17,11,)+IF(N17=18,9,)+IF(N17=19,7,)+IF(N17=20,5,)+IF(N17&gt;20,2,)*IF(N17&gt;41,0,1)</f>
        <v>19</v>
      </c>
      <c r="P17" s="147">
        <f t="shared" si="1"/>
        <v>19</v>
      </c>
      <c r="Q17" s="148">
        <f t="shared" si="2"/>
        <v>19</v>
      </c>
    </row>
    <row r="18" spans="1:17" ht="12.75">
      <c r="A18" s="170">
        <f t="shared" si="3"/>
        <v>15</v>
      </c>
      <c r="B18" s="186" t="s">
        <v>320</v>
      </c>
      <c r="C18" s="181">
        <v>1997</v>
      </c>
      <c r="D18" s="124"/>
      <c r="E18" s="124"/>
      <c r="F18" s="358">
        <v>0</v>
      </c>
      <c r="G18" s="58"/>
      <c r="H18" s="56"/>
      <c r="I18" s="358">
        <v>0</v>
      </c>
      <c r="J18" s="336"/>
      <c r="K18" s="292">
        <v>0</v>
      </c>
      <c r="L18" s="288"/>
      <c r="M18" s="292">
        <v>0</v>
      </c>
      <c r="N18" s="92">
        <v>14</v>
      </c>
      <c r="O18" s="68">
        <f>IF(N18=1,60,)+IF(N18=2,55,)+IF(N18=3,50,)+IF(N18=4,45,)+IF(N18=5,42,)+IF(N18=6,39,)+IF(N18=7,36,)+IF(N18=8,33,)+IF(N18=9,30,)+IF(N18=10,27,)+IF(N18=11,23,)+IF(N18=12,21,)+IF(N18=13,19,)+IF(N18=14,17,)+IF(N18=15,15,)+IF(N18=16,13,)+IF(N18=17,11,)+IF(N18=18,9,)+IF(N18=19,7,)+IF(N18=20,5,)+IF(N18&gt;20,2,)*IF(N18&gt;41,0,1)</f>
        <v>17</v>
      </c>
      <c r="P18" s="147">
        <f t="shared" si="1"/>
        <v>17</v>
      </c>
      <c r="Q18" s="148">
        <f t="shared" si="2"/>
        <v>17</v>
      </c>
    </row>
    <row r="19" spans="1:17" ht="12.75">
      <c r="A19" s="170">
        <f t="shared" si="3"/>
        <v>16</v>
      </c>
      <c r="B19" s="186" t="s">
        <v>53</v>
      </c>
      <c r="C19" s="181">
        <v>1992</v>
      </c>
      <c r="D19" s="124"/>
      <c r="E19" s="124"/>
      <c r="F19" s="358">
        <v>0</v>
      </c>
      <c r="G19" s="58"/>
      <c r="H19" s="56"/>
      <c r="I19" s="358">
        <v>0</v>
      </c>
      <c r="J19" s="336"/>
      <c r="K19" s="292">
        <v>0</v>
      </c>
      <c r="L19" s="288"/>
      <c r="M19" s="292">
        <v>0</v>
      </c>
      <c r="N19" s="288" t="s">
        <v>193</v>
      </c>
      <c r="O19" s="251">
        <v>0</v>
      </c>
      <c r="P19" s="147">
        <f t="shared" si="1"/>
        <v>0</v>
      </c>
      <c r="Q19" s="148">
        <f t="shared" si="2"/>
        <v>0</v>
      </c>
    </row>
    <row r="20" spans="1:17" ht="12.75">
      <c r="A20" s="170">
        <f t="shared" si="3"/>
        <v>17</v>
      </c>
      <c r="B20" s="186" t="s">
        <v>98</v>
      </c>
      <c r="C20" s="181">
        <v>1997</v>
      </c>
      <c r="D20" s="124"/>
      <c r="E20" s="124"/>
      <c r="F20" s="358">
        <v>0</v>
      </c>
      <c r="G20" s="58"/>
      <c r="H20" s="56"/>
      <c r="I20" s="358">
        <v>0</v>
      </c>
      <c r="J20" s="336"/>
      <c r="K20" s="292">
        <v>0</v>
      </c>
      <c r="L20" s="288"/>
      <c r="M20" s="292">
        <v>0</v>
      </c>
      <c r="N20" s="288" t="s">
        <v>193</v>
      </c>
      <c r="O20" s="251">
        <v>0</v>
      </c>
      <c r="P20" s="147">
        <f t="shared" si="1"/>
        <v>0</v>
      </c>
      <c r="Q20" s="148">
        <f t="shared" si="2"/>
        <v>0</v>
      </c>
    </row>
    <row r="21" spans="1:17" ht="12.75">
      <c r="A21" s="368">
        <f t="shared" si="3"/>
        <v>18</v>
      </c>
      <c r="B21" s="369" t="s">
        <v>1</v>
      </c>
      <c r="C21" s="370">
        <v>1992</v>
      </c>
      <c r="D21" s="371"/>
      <c r="E21" s="371"/>
      <c r="F21" s="372">
        <v>0</v>
      </c>
      <c r="G21" s="255"/>
      <c r="H21" s="373"/>
      <c r="I21" s="372">
        <v>0</v>
      </c>
      <c r="J21" s="374"/>
      <c r="K21" s="279">
        <v>0</v>
      </c>
      <c r="L21" s="322"/>
      <c r="M21" s="279">
        <v>0</v>
      </c>
      <c r="N21" s="322" t="s">
        <v>193</v>
      </c>
      <c r="O21" s="260">
        <v>0</v>
      </c>
      <c r="P21" s="375">
        <f t="shared" si="1"/>
        <v>0</v>
      </c>
      <c r="Q21" s="376">
        <f t="shared" si="2"/>
        <v>0</v>
      </c>
    </row>
    <row r="22" spans="1:17" ht="12.75">
      <c r="A22" s="4"/>
      <c r="B22" s="4"/>
      <c r="C22" s="4"/>
      <c r="D22" s="4"/>
      <c r="E22" s="4"/>
      <c r="F22" s="4"/>
      <c r="G22" s="4"/>
      <c r="H22" s="4"/>
      <c r="I22" s="4"/>
      <c r="J22" s="17"/>
      <c r="K22" s="4"/>
      <c r="L22" s="4"/>
      <c r="M22" s="4"/>
      <c r="N22" s="4"/>
      <c r="O22" s="4"/>
      <c r="P22" s="4"/>
      <c r="Q22" s="4"/>
    </row>
  </sheetData>
  <sheetProtection/>
  <mergeCells count="6">
    <mergeCell ref="J2:K2"/>
    <mergeCell ref="L2:M2"/>
    <mergeCell ref="D2:F2"/>
    <mergeCell ref="G2:I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cp:lastPrinted>2012-09-27T17:09:06Z</cp:lastPrinted>
  <dcterms:created xsi:type="dcterms:W3CDTF">2010-04-15T16:52:06Z</dcterms:created>
  <dcterms:modified xsi:type="dcterms:W3CDTF">2013-09-04T11:55:06Z</dcterms:modified>
  <cp:category/>
  <cp:version/>
  <cp:contentType/>
  <cp:contentStatus/>
</cp:coreProperties>
</file>