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5940" activeTab="0"/>
  </bookViews>
  <sheets>
    <sheet name="Общий протокол результатов" sheetId="1" r:id="rId1"/>
    <sheet name="Стартовый протокол" sheetId="2" r:id="rId2"/>
    <sheet name="Рабочий лист + ИТОГИ" sheetId="3" r:id="rId3"/>
  </sheets>
  <definedNames>
    <definedName name="_xlnm._FilterDatabase" localSheetId="2" hidden="1">'Рабочий лист + ИТОГИ'!$A$1:$J$118</definedName>
    <definedName name="_xlnm._FilterDatabase" localSheetId="1" hidden="1">'Стартовый протокол'!$H$1:$H$117</definedName>
    <definedName name="_xlnm.Print_Area" localSheetId="1">'Стартовый протокол'!$A$1:$K$115</definedName>
  </definedNames>
  <calcPr fullCalcOnLoad="1"/>
</workbook>
</file>

<file path=xl/sharedStrings.xml><?xml version="1.0" encoding="utf-8"?>
<sst xmlns="http://schemas.openxmlformats.org/spreadsheetml/2006/main" count="1035" uniqueCount="174">
  <si>
    <t>Москва, зона отдыха "Битца"</t>
  </si>
  <si>
    <t>место</t>
  </si>
  <si>
    <t>старт. номер</t>
  </si>
  <si>
    <t>фамилия, имя</t>
  </si>
  <si>
    <t>год рождения</t>
  </si>
  <si>
    <t>клуб</t>
  </si>
  <si>
    <t>город</t>
  </si>
  <si>
    <t>дистанция, км</t>
  </si>
  <si>
    <t>время старта</t>
  </si>
  <si>
    <t>время финиша</t>
  </si>
  <si>
    <t>результат</t>
  </si>
  <si>
    <t>Абсолютное первенство. Мужчины.</t>
  </si>
  <si>
    <t>Абсолютное первенство. Женщины.</t>
  </si>
  <si>
    <t>код</t>
  </si>
  <si>
    <t>Москва</t>
  </si>
  <si>
    <t>Лакеев Сергей</t>
  </si>
  <si>
    <t>лично</t>
  </si>
  <si>
    <t>Трифонов Николай</t>
  </si>
  <si>
    <t>Агентство Венгрова</t>
  </si>
  <si>
    <t>Гончаров Алексей</t>
  </si>
  <si>
    <t>Три Стихии</t>
  </si>
  <si>
    <t>Аквариум</t>
  </si>
  <si>
    <t>Подобряева Нина</t>
  </si>
  <si>
    <t>Папуш Светлана</t>
  </si>
  <si>
    <t>Буревестник</t>
  </si>
  <si>
    <t>Елькова Диана</t>
  </si>
  <si>
    <t>Лукин Алексей</t>
  </si>
  <si>
    <t>Подобряев Алексей</t>
  </si>
  <si>
    <t>Ромашкин Дмитрий</t>
  </si>
  <si>
    <t>Ромашкина Екатерина</t>
  </si>
  <si>
    <t>Вольный Ветер</t>
  </si>
  <si>
    <t>Переславль-Залесский</t>
  </si>
  <si>
    <t>кат.</t>
  </si>
  <si>
    <t>Всего участников</t>
  </si>
  <si>
    <t>Мужчины, юноши</t>
  </si>
  <si>
    <t>"Водный мир"</t>
  </si>
  <si>
    <t>Женщины, девушки</t>
  </si>
  <si>
    <t>Гости</t>
  </si>
  <si>
    <t>чел.</t>
  </si>
  <si>
    <t>РКТ</t>
  </si>
  <si>
    <t>Алексеева Анна</t>
  </si>
  <si>
    <t>Ананьев Святослав</t>
  </si>
  <si>
    <t>Рагимов Тимур</t>
  </si>
  <si>
    <t>Толчинский Сергей</t>
  </si>
  <si>
    <t>Ромашкин Виктор</t>
  </si>
  <si>
    <t>Воронина Марина</t>
  </si>
  <si>
    <t>Турклуб Перово</t>
  </si>
  <si>
    <t>Демидов и Компания/Мермен</t>
  </si>
  <si>
    <t>Храмцова Анна</t>
  </si>
  <si>
    <t>Коссовский Юрий</t>
  </si>
  <si>
    <t>Клуб водного туризма МГУ</t>
  </si>
  <si>
    <t>Глушков  Алексей</t>
  </si>
  <si>
    <t>Агенство  Венгрова</t>
  </si>
  <si>
    <t>Журавлев Олег</t>
  </si>
  <si>
    <t xml:space="preserve">Смирнов Илья </t>
  </si>
  <si>
    <t>Альфа Битца</t>
  </si>
  <si>
    <t>Букринский Сергей</t>
  </si>
  <si>
    <t>Лобня</t>
  </si>
  <si>
    <t>Раменское</t>
  </si>
  <si>
    <t>Щавелева Любовь</t>
  </si>
  <si>
    <t>Хомченко Андрей</t>
  </si>
  <si>
    <t>ДК Каяк</t>
  </si>
  <si>
    <t>Красногорск</t>
  </si>
  <si>
    <t>Хомченко Александра</t>
  </si>
  <si>
    <t>Немченко Андрей</t>
  </si>
  <si>
    <t>Три Стихии/Cavex/A.B.S.T.</t>
  </si>
  <si>
    <t>Мамаева Наталия</t>
  </si>
  <si>
    <t>Папуш Дмитрий</t>
  </si>
  <si>
    <t>Папуш Павел</t>
  </si>
  <si>
    <t>Папуш Елена</t>
  </si>
  <si>
    <t>Возраст</t>
  </si>
  <si>
    <t>3 км</t>
  </si>
  <si>
    <t>5 км</t>
  </si>
  <si>
    <t>10 км</t>
  </si>
  <si>
    <t>пол</t>
  </si>
  <si>
    <t>Ж</t>
  </si>
  <si>
    <t>М</t>
  </si>
  <si>
    <t>16 Чемпионат "Водного мира" по лыжным гонкам</t>
  </si>
  <si>
    <t>01 марта 2014 г.</t>
  </si>
  <si>
    <t>КАТЕГОРИЯ</t>
  </si>
  <si>
    <t>14 и моложе</t>
  </si>
  <si>
    <t>15-16</t>
  </si>
  <si>
    <t>17-18</t>
  </si>
  <si>
    <t>40-49</t>
  </si>
  <si>
    <t>50-59</t>
  </si>
  <si>
    <t>&gt;60</t>
  </si>
  <si>
    <t>абсолютное первенство</t>
  </si>
  <si>
    <t>Ветераны</t>
  </si>
  <si>
    <t>ветераны</t>
  </si>
  <si>
    <t>Ванин Владислав</t>
  </si>
  <si>
    <t>Дети белой воды</t>
  </si>
  <si>
    <t>Казаков Алексей</t>
  </si>
  <si>
    <t>Хлопов Олег</t>
  </si>
  <si>
    <t>Леракт</t>
  </si>
  <si>
    <t>Хумонен Сергей</t>
  </si>
  <si>
    <t>Ванин Константин</t>
  </si>
  <si>
    <t>Щёлково</t>
  </si>
  <si>
    <t>Лячина Александра</t>
  </si>
  <si>
    <t>Крюков Сергей</t>
  </si>
  <si>
    <t>Mermen</t>
  </si>
  <si>
    <t>Юрьев Андрей</t>
  </si>
  <si>
    <t>Юрьев Олег</t>
  </si>
  <si>
    <t>Булко Владимир</t>
  </si>
  <si>
    <t>Романовский Алексей</t>
  </si>
  <si>
    <t>Страшников Антон</t>
  </si>
  <si>
    <t>Команда Горький</t>
  </si>
  <si>
    <t>Нижний Новгород</t>
  </si>
  <si>
    <t>Страшников Валентин</t>
  </si>
  <si>
    <t>Климанов Егор</t>
  </si>
  <si>
    <t>МГФСО</t>
  </si>
  <si>
    <t>ЦСП Хлебниково</t>
  </si>
  <si>
    <t>Эйгель Павел</t>
  </si>
  <si>
    <t>Прокофьева Татьяна</t>
  </si>
  <si>
    <t>Прокофьев Игорь</t>
  </si>
  <si>
    <t>Аксёнов Николай</t>
  </si>
  <si>
    <t>Аксёнов Семён</t>
  </si>
  <si>
    <t>Агевнин Константин</t>
  </si>
  <si>
    <t>Еременко Артём</t>
  </si>
  <si>
    <t>МГФСО, ДТДиМ Преображенский, Дети белой воды</t>
  </si>
  <si>
    <t>Еременко Борис</t>
  </si>
  <si>
    <t>Тезиков Андрей</t>
  </si>
  <si>
    <t>Инкин Никита</t>
  </si>
  <si>
    <t>УОР №2, ДТДиМ Преображенский, Дети белой воды</t>
  </si>
  <si>
    <t>Лазарев Александр</t>
  </si>
  <si>
    <t>Поспелов Кирилл</t>
  </si>
  <si>
    <t>Цибалов Михаил</t>
  </si>
  <si>
    <t>Антошкин Александр</t>
  </si>
  <si>
    <t>Гриднев Александр</t>
  </si>
  <si>
    <t>Ионов Макар</t>
  </si>
  <si>
    <t>Колобаев Георгий</t>
  </si>
  <si>
    <t>Лихачёв Богдан</t>
  </si>
  <si>
    <t>Логвин Антон</t>
  </si>
  <si>
    <t>Поспелов Андрей</t>
  </si>
  <si>
    <t>Рашев Александр</t>
  </si>
  <si>
    <t>Крылова Ксения</t>
  </si>
  <si>
    <t>Жукова Анна</t>
  </si>
  <si>
    <t>Семенцова Мария</t>
  </si>
  <si>
    <t>Чувилова Екатерина</t>
  </si>
  <si>
    <t>Кузнецова Дарья</t>
  </si>
  <si>
    <t>Подобряева Евдокия</t>
  </si>
  <si>
    <t>Обухова Зоя</t>
  </si>
  <si>
    <t>Ильвовский Алексей</t>
  </si>
  <si>
    <t>Ильвовский Дмитрий</t>
  </si>
  <si>
    <t>Третьяков Владимир</t>
  </si>
  <si>
    <t>Третьяков Андрей</t>
  </si>
  <si>
    <t>Ванина Валентина</t>
  </si>
  <si>
    <t>Песляков Андрей</t>
  </si>
  <si>
    <t>Демидов Виктор</t>
  </si>
  <si>
    <t>Гротов Александр</t>
  </si>
  <si>
    <t>Ляшков Владимир</t>
  </si>
  <si>
    <t>Провалов Денис</t>
  </si>
  <si>
    <t>Cavex</t>
  </si>
  <si>
    <t>Власов Юрий</t>
  </si>
  <si>
    <t>Машковцев Алексей</t>
  </si>
  <si>
    <t>Верный путь</t>
  </si>
  <si>
    <t>Баскаков Павел</t>
  </si>
  <si>
    <t>МГТУ</t>
  </si>
  <si>
    <r>
      <t xml:space="preserve">t -7 </t>
    </r>
    <r>
      <rPr>
        <b/>
        <vertAlign val="superscript"/>
        <sz val="12"/>
        <rFont val="Arial"/>
        <family val="2"/>
      </rPr>
      <t xml:space="preserve">0 </t>
    </r>
    <r>
      <rPr>
        <b/>
        <sz val="12"/>
        <rFont val="Arial"/>
        <family val="2"/>
      </rPr>
      <t>С</t>
    </r>
  </si>
  <si>
    <t>Назаров Максим</t>
  </si>
  <si>
    <t>Категория 14 лет и моложе. Юноши.</t>
  </si>
  <si>
    <t>Категория 14 лет и моложе. Девушки.</t>
  </si>
  <si>
    <t>Категория 15-16 лет. Юноши.</t>
  </si>
  <si>
    <t>Категория 15-16 лет. Девушки.</t>
  </si>
  <si>
    <t>Категория 17-18 лет. Юноши.</t>
  </si>
  <si>
    <t>Категория 17-18 лет. Девушки.</t>
  </si>
  <si>
    <t>Категория 40-49 лет. Мужчины.</t>
  </si>
  <si>
    <t>Категория 40-49 лет. Женщины.</t>
  </si>
  <si>
    <t>Категория 50-59 лет. Мужчины.</t>
  </si>
  <si>
    <t>Категория 50-59 лет. Женщины.</t>
  </si>
  <si>
    <t>Категория 60 лет и старше. Мужчины.</t>
  </si>
  <si>
    <t>Категория 60 лет и старше. Женщины.</t>
  </si>
  <si>
    <t>t -7° С</t>
  </si>
  <si>
    <t>Первенство среди гостей</t>
  </si>
  <si>
    <t>Категория 70 лет и старше. Мужчины.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</si>
</sst>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h:mm:ss;@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 Cyr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33" borderId="0" xfId="0" applyFill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169" fontId="3" fillId="0" borderId="13" xfId="0" applyNumberFormat="1" applyFont="1" applyBorder="1" applyAlignment="1">
      <alignment/>
    </xf>
    <xf numFmtId="169" fontId="3" fillId="34" borderId="13" xfId="0" applyNumberFormat="1" applyFont="1" applyFill="1" applyBorder="1" applyAlignment="1">
      <alignment/>
    </xf>
    <xf numFmtId="169" fontId="3" fillId="33" borderId="13" xfId="0" applyNumberFormat="1" applyFont="1" applyFill="1" applyBorder="1" applyAlignment="1">
      <alignment/>
    </xf>
    <xf numFmtId="169" fontId="3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ill="1" applyAlignment="1">
      <alignment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0" fontId="7" fillId="34" borderId="13" xfId="0" applyFont="1" applyFill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53" applyFont="1" applyBorder="1" applyAlignment="1">
      <alignment horizontal="left"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 quotePrefix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5" borderId="0" xfId="0" applyNumberFormat="1" applyFill="1" applyAlignment="1">
      <alignment/>
    </xf>
    <xf numFmtId="0" fontId="8" fillId="5" borderId="0" xfId="0" applyNumberFormat="1" applyFont="1" applyFill="1" applyAlignment="1">
      <alignment/>
    </xf>
    <xf numFmtId="0" fontId="0" fillId="6" borderId="0" xfId="0" applyNumberFormat="1" applyFill="1" applyAlignment="1">
      <alignment/>
    </xf>
    <xf numFmtId="0" fontId="8" fillId="6" borderId="0" xfId="0" applyNumberFormat="1" applyFont="1" applyFill="1" applyAlignment="1">
      <alignment/>
    </xf>
    <xf numFmtId="0" fontId="0" fillId="7" borderId="0" xfId="0" applyNumberFormat="1" applyFill="1" applyAlignment="1">
      <alignment/>
    </xf>
    <xf numFmtId="0" fontId="8" fillId="7" borderId="0" xfId="0" applyNumberFormat="1" applyFont="1" applyFill="1" applyAlignment="1">
      <alignment/>
    </xf>
    <xf numFmtId="0" fontId="3" fillId="0" borderId="13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0" fontId="4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169" fontId="3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169" fontId="3" fillId="34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5"/>
  <sheetViews>
    <sheetView tabSelected="1" zoomScale="86" zoomScaleNormal="86" zoomScalePageLayoutView="0" workbookViewId="0" topLeftCell="A155">
      <selection activeCell="A77" sqref="A77"/>
    </sheetView>
  </sheetViews>
  <sheetFormatPr defaultColWidth="9.140625" defaultRowHeight="15"/>
  <cols>
    <col min="1" max="1" width="8.28125" style="0" bestFit="1" customWidth="1"/>
    <col min="2" max="2" width="8.8515625" style="0" customWidth="1"/>
    <col min="3" max="3" width="28.28125" style="0" bestFit="1" customWidth="1"/>
    <col min="4" max="4" width="12.57421875" style="0" customWidth="1"/>
    <col min="5" max="5" width="28.421875" style="0" bestFit="1" customWidth="1"/>
    <col min="6" max="6" width="27.00390625" style="0" customWidth="1"/>
    <col min="7" max="7" width="13.7109375" style="0" customWidth="1"/>
    <col min="8" max="8" width="9.140625" style="0" bestFit="1" customWidth="1"/>
    <col min="9" max="9" width="10.8515625" style="0" bestFit="1" customWidth="1"/>
    <col min="10" max="10" width="12.8515625" style="0" bestFit="1" customWidth="1"/>
  </cols>
  <sheetData>
    <row r="1" spans="2:10" ht="18">
      <c r="B1" s="85" t="s">
        <v>77</v>
      </c>
      <c r="C1" s="85"/>
      <c r="D1" s="85"/>
      <c r="E1" s="85"/>
      <c r="F1" s="85"/>
      <c r="G1" s="85"/>
      <c r="H1" s="85"/>
      <c r="I1" s="85"/>
      <c r="J1" s="85"/>
    </row>
    <row r="2" spans="2:10" ht="18"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2"/>
      <c r="B3" s="86" t="s">
        <v>0</v>
      </c>
      <c r="C3" s="86"/>
      <c r="D3" s="86"/>
      <c r="E3" s="3"/>
      <c r="F3" s="4" t="s">
        <v>171</v>
      </c>
      <c r="G3" s="3"/>
      <c r="H3" s="86" t="s">
        <v>78</v>
      </c>
      <c r="I3" s="86"/>
      <c r="J3" s="3"/>
    </row>
    <row r="4" spans="1:10" ht="15.75">
      <c r="A4" s="2"/>
      <c r="B4" s="57"/>
      <c r="C4" s="57"/>
      <c r="D4" s="57"/>
      <c r="E4" s="3"/>
      <c r="F4" s="4"/>
      <c r="G4" s="3"/>
      <c r="H4" s="57"/>
      <c r="I4" s="57"/>
      <c r="J4" s="3"/>
    </row>
    <row r="5" spans="1:10" ht="15.75">
      <c r="A5" s="2"/>
      <c r="B5" s="57"/>
      <c r="C5" s="61" t="s">
        <v>33</v>
      </c>
      <c r="D5" s="59"/>
      <c r="E5" s="58" t="s">
        <v>38</v>
      </c>
      <c r="F5" s="62" t="s">
        <v>34</v>
      </c>
      <c r="G5" s="60"/>
      <c r="H5" s="58" t="s">
        <v>38</v>
      </c>
      <c r="I5" s="57"/>
      <c r="J5" s="3"/>
    </row>
    <row r="6" spans="1:10" ht="15.75">
      <c r="A6" s="2"/>
      <c r="B6" s="57"/>
      <c r="C6" s="61" t="s">
        <v>35</v>
      </c>
      <c r="D6" s="59"/>
      <c r="E6" s="58" t="s">
        <v>38</v>
      </c>
      <c r="F6" s="62" t="s">
        <v>36</v>
      </c>
      <c r="G6" s="60"/>
      <c r="H6" s="58" t="s">
        <v>38</v>
      </c>
      <c r="I6" s="57"/>
      <c r="J6" s="3"/>
    </row>
    <row r="7" spans="1:10" ht="15.75">
      <c r="A7" s="2"/>
      <c r="B7" s="57"/>
      <c r="C7" s="61" t="s">
        <v>37</v>
      </c>
      <c r="D7" s="59"/>
      <c r="E7" s="58" t="s">
        <v>38</v>
      </c>
      <c r="F7" s="60"/>
      <c r="G7" s="60"/>
      <c r="H7" s="57"/>
      <c r="I7" s="57"/>
      <c r="J7" s="3"/>
    </row>
    <row r="8" spans="1:10" ht="15.75">
      <c r="A8" s="2"/>
      <c r="B8" s="3"/>
      <c r="C8" s="5"/>
      <c r="D8" s="3"/>
      <c r="E8" s="3"/>
      <c r="F8" s="4"/>
      <c r="G8" s="3"/>
      <c r="H8" s="5"/>
      <c r="I8" s="6"/>
      <c r="J8" s="3"/>
    </row>
    <row r="9" spans="1:10" ht="47.25">
      <c r="A9" s="7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8" t="s">
        <v>9</v>
      </c>
      <c r="J9" s="8" t="s">
        <v>10</v>
      </c>
    </row>
    <row r="10" spans="1:10" ht="15.75">
      <c r="A10" s="9"/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15.75">
      <c r="A11" s="12"/>
      <c r="B11" s="13"/>
      <c r="C11" s="84" t="s">
        <v>159</v>
      </c>
      <c r="D11" s="84"/>
      <c r="E11" s="84"/>
      <c r="F11" s="84"/>
      <c r="G11" s="84"/>
      <c r="H11" s="84"/>
      <c r="I11" s="13"/>
      <c r="J11" s="15"/>
    </row>
    <row r="12" spans="1:10" s="80" customFormat="1" ht="15.75">
      <c r="A12" s="18"/>
      <c r="B12" s="66"/>
      <c r="C12" s="18"/>
      <c r="D12" s="65"/>
      <c r="E12" s="18"/>
      <c r="F12" s="18"/>
      <c r="G12" s="65"/>
      <c r="H12" s="46"/>
      <c r="I12" s="46"/>
      <c r="J12" s="46"/>
    </row>
    <row r="13" spans="1:10" ht="15.75">
      <c r="A13" s="54">
        <v>1</v>
      </c>
      <c r="B13" s="41">
        <v>208</v>
      </c>
      <c r="C13" s="30" t="s">
        <v>132</v>
      </c>
      <c r="D13" s="32">
        <v>2000</v>
      </c>
      <c r="E13" s="30" t="s">
        <v>118</v>
      </c>
      <c r="F13" s="30" t="s">
        <v>14</v>
      </c>
      <c r="G13" s="32">
        <v>3</v>
      </c>
      <c r="H13" s="43">
        <v>0.01875</v>
      </c>
      <c r="I13" s="43">
        <v>0.026122685185185183</v>
      </c>
      <c r="J13" s="43">
        <v>0.007361111111111111</v>
      </c>
    </row>
    <row r="14" spans="1:10" ht="15.75">
      <c r="A14" s="76">
        <v>2</v>
      </c>
      <c r="B14" s="77">
        <v>202</v>
      </c>
      <c r="C14" s="77" t="s">
        <v>95</v>
      </c>
      <c r="D14" s="78">
        <v>2000</v>
      </c>
      <c r="E14" s="77" t="s">
        <v>118</v>
      </c>
      <c r="F14" s="77" t="s">
        <v>96</v>
      </c>
      <c r="G14" s="78">
        <v>3</v>
      </c>
      <c r="H14" s="79">
        <v>0.01875</v>
      </c>
      <c r="I14" s="79">
        <v>0.026122685185185183</v>
      </c>
      <c r="J14" s="79">
        <v>0.0073726851851851835</v>
      </c>
    </row>
    <row r="15" spans="1:10" ht="15.75">
      <c r="A15" s="16">
        <v>3</v>
      </c>
      <c r="B15" s="30">
        <v>213</v>
      </c>
      <c r="C15" s="30" t="s">
        <v>127</v>
      </c>
      <c r="D15" s="32">
        <v>2000</v>
      </c>
      <c r="E15" s="30" t="s">
        <v>118</v>
      </c>
      <c r="F15" s="30" t="s">
        <v>14</v>
      </c>
      <c r="G15" s="32">
        <v>3</v>
      </c>
      <c r="H15" s="43">
        <v>0.01875</v>
      </c>
      <c r="I15" s="43">
        <v>0.02619212962962963</v>
      </c>
      <c r="J15" s="43">
        <v>0.007442129629629632</v>
      </c>
    </row>
    <row r="16" spans="1:10" ht="15.75">
      <c r="A16" s="16">
        <v>4</v>
      </c>
      <c r="B16" s="30">
        <v>203</v>
      </c>
      <c r="C16" s="39" t="s">
        <v>41</v>
      </c>
      <c r="D16" s="32">
        <v>2002</v>
      </c>
      <c r="E16" s="30" t="s">
        <v>39</v>
      </c>
      <c r="F16" s="30" t="s">
        <v>58</v>
      </c>
      <c r="G16" s="32">
        <v>3</v>
      </c>
      <c r="H16" s="43">
        <v>0.01875</v>
      </c>
      <c r="I16" s="43">
        <v>0.026284722222222223</v>
      </c>
      <c r="J16" s="43">
        <v>0.007534722222222224</v>
      </c>
    </row>
    <row r="17" spans="1:10" ht="15.75">
      <c r="A17" s="16">
        <v>5</v>
      </c>
      <c r="B17" s="41">
        <v>207</v>
      </c>
      <c r="C17" s="30" t="s">
        <v>133</v>
      </c>
      <c r="D17" s="32">
        <v>2000</v>
      </c>
      <c r="E17" s="30" t="s">
        <v>118</v>
      </c>
      <c r="F17" s="30" t="s">
        <v>14</v>
      </c>
      <c r="G17" s="32">
        <v>3</v>
      </c>
      <c r="H17" s="43">
        <v>0.01875</v>
      </c>
      <c r="I17" s="43">
        <v>0.026342592592592588</v>
      </c>
      <c r="J17" s="43">
        <v>0.007592592592592588</v>
      </c>
    </row>
    <row r="18" spans="1:10" ht="15.75">
      <c r="A18" s="16">
        <v>6</v>
      </c>
      <c r="B18" s="41">
        <v>201</v>
      </c>
      <c r="C18" s="39" t="s">
        <v>89</v>
      </c>
      <c r="D18" s="32">
        <v>2002</v>
      </c>
      <c r="E18" s="30" t="s">
        <v>118</v>
      </c>
      <c r="F18" s="30" t="s">
        <v>14</v>
      </c>
      <c r="G18" s="32">
        <v>3</v>
      </c>
      <c r="H18" s="43">
        <v>0.01875</v>
      </c>
      <c r="I18" s="43">
        <v>0.027164351851851853</v>
      </c>
      <c r="J18" s="43">
        <v>0.008414351851851853</v>
      </c>
    </row>
    <row r="19" spans="1:10" ht="15.75">
      <c r="A19" s="16">
        <v>7</v>
      </c>
      <c r="B19" s="41">
        <v>209</v>
      </c>
      <c r="C19" s="41" t="s">
        <v>131</v>
      </c>
      <c r="D19" s="42">
        <v>2000</v>
      </c>
      <c r="E19" s="30" t="s">
        <v>118</v>
      </c>
      <c r="F19" s="30" t="s">
        <v>14</v>
      </c>
      <c r="G19" s="32">
        <v>3</v>
      </c>
      <c r="H19" s="43">
        <v>0.01875</v>
      </c>
      <c r="I19" s="44">
        <v>0.02767361111111111</v>
      </c>
      <c r="J19" s="43">
        <v>0.008923611111111111</v>
      </c>
    </row>
    <row r="20" spans="1:10" ht="15.75">
      <c r="A20" s="16">
        <v>8</v>
      </c>
      <c r="B20" s="30">
        <v>216</v>
      </c>
      <c r="C20" s="30" t="s">
        <v>126</v>
      </c>
      <c r="D20" s="32">
        <v>2002</v>
      </c>
      <c r="E20" s="30" t="s">
        <v>118</v>
      </c>
      <c r="F20" s="30" t="s">
        <v>14</v>
      </c>
      <c r="G20" s="32">
        <v>3</v>
      </c>
      <c r="H20" s="43">
        <v>0.01875</v>
      </c>
      <c r="I20" s="43">
        <v>0.028287037037037038</v>
      </c>
      <c r="J20" s="43">
        <v>0.009537037037037038</v>
      </c>
    </row>
    <row r="21" spans="1:10" ht="15.75">
      <c r="A21" s="16">
        <v>9</v>
      </c>
      <c r="B21" s="30">
        <v>219</v>
      </c>
      <c r="C21" s="39" t="s">
        <v>44</v>
      </c>
      <c r="D21" s="32">
        <v>2004</v>
      </c>
      <c r="E21" s="30" t="s">
        <v>61</v>
      </c>
      <c r="F21" s="41" t="s">
        <v>62</v>
      </c>
      <c r="G21" s="32">
        <v>3</v>
      </c>
      <c r="H21" s="43">
        <v>0.01875</v>
      </c>
      <c r="I21" s="44">
        <v>0.029837962962962965</v>
      </c>
      <c r="J21" s="43">
        <v>0.011087962962962966</v>
      </c>
    </row>
    <row r="22" spans="1:10" ht="15.75">
      <c r="A22" s="16">
        <v>10</v>
      </c>
      <c r="B22" s="41">
        <v>217</v>
      </c>
      <c r="C22" s="39" t="s">
        <v>144</v>
      </c>
      <c r="D22" s="40">
        <v>2003</v>
      </c>
      <c r="E22" s="41" t="s">
        <v>16</v>
      </c>
      <c r="F22" s="41" t="s">
        <v>14</v>
      </c>
      <c r="G22" s="42">
        <v>3</v>
      </c>
      <c r="H22" s="43">
        <v>0.01875</v>
      </c>
      <c r="I22" s="45">
        <v>0.031261574074074074</v>
      </c>
      <c r="J22" s="43">
        <v>0.012511574074074074</v>
      </c>
    </row>
    <row r="23" spans="1:10" ht="15.75">
      <c r="A23" s="16">
        <v>11</v>
      </c>
      <c r="B23" s="41">
        <v>211</v>
      </c>
      <c r="C23" s="30" t="s">
        <v>129</v>
      </c>
      <c r="D23" s="32">
        <v>2001</v>
      </c>
      <c r="E23" s="30" t="s">
        <v>118</v>
      </c>
      <c r="F23" s="30" t="s">
        <v>14</v>
      </c>
      <c r="G23" s="32">
        <v>3</v>
      </c>
      <c r="H23" s="43">
        <v>0.01875</v>
      </c>
      <c r="I23" s="43">
        <v>0.03167824074074074</v>
      </c>
      <c r="J23" s="43">
        <v>0.012928240740740744</v>
      </c>
    </row>
    <row r="24" spans="1:10" ht="15.75">
      <c r="A24" s="16">
        <v>12</v>
      </c>
      <c r="B24" s="41">
        <v>212</v>
      </c>
      <c r="C24" s="30" t="s">
        <v>128</v>
      </c>
      <c r="D24" s="32">
        <v>2002</v>
      </c>
      <c r="E24" s="30" t="s">
        <v>118</v>
      </c>
      <c r="F24" s="30" t="s">
        <v>14</v>
      </c>
      <c r="G24" s="32">
        <v>3</v>
      </c>
      <c r="H24" s="43">
        <v>0.01875</v>
      </c>
      <c r="I24" s="43">
        <v>0.033032407407407406</v>
      </c>
      <c r="J24" s="43">
        <v>0.014282407407407407</v>
      </c>
    </row>
    <row r="25" spans="1:10" ht="15.75">
      <c r="A25" s="16">
        <v>13</v>
      </c>
      <c r="B25" s="41">
        <v>204</v>
      </c>
      <c r="C25" s="30" t="s">
        <v>108</v>
      </c>
      <c r="D25" s="32">
        <v>2007</v>
      </c>
      <c r="E25" s="30" t="s">
        <v>109</v>
      </c>
      <c r="F25" s="30" t="s">
        <v>14</v>
      </c>
      <c r="G25" s="32">
        <v>3</v>
      </c>
      <c r="H25" s="43">
        <v>0.01875</v>
      </c>
      <c r="I25" s="43">
        <v>0.03400462962962963</v>
      </c>
      <c r="J25" s="43">
        <v>0.015254629629629628</v>
      </c>
    </row>
    <row r="26" spans="1:10" ht="15.75">
      <c r="A26" s="16">
        <v>14</v>
      </c>
      <c r="B26" s="30">
        <v>210</v>
      </c>
      <c r="C26" s="41" t="s">
        <v>130</v>
      </c>
      <c r="D26" s="42">
        <v>2002</v>
      </c>
      <c r="E26" s="30" t="s">
        <v>118</v>
      </c>
      <c r="F26" s="30" t="s">
        <v>14</v>
      </c>
      <c r="G26" s="32">
        <v>3</v>
      </c>
      <c r="H26" s="43">
        <v>0.01875</v>
      </c>
      <c r="I26" s="44">
        <v>0.03498842592592593</v>
      </c>
      <c r="J26" s="43">
        <v>0.01623842592592593</v>
      </c>
    </row>
    <row r="27" spans="1:10" ht="15.75">
      <c r="A27" s="16">
        <v>15</v>
      </c>
      <c r="B27" s="30">
        <v>218</v>
      </c>
      <c r="C27" s="30" t="s">
        <v>143</v>
      </c>
      <c r="D27" s="32">
        <v>2007</v>
      </c>
      <c r="E27" s="30" t="s">
        <v>16</v>
      </c>
      <c r="F27" s="30" t="s">
        <v>14</v>
      </c>
      <c r="G27" s="32">
        <v>3</v>
      </c>
      <c r="H27" s="43">
        <v>0.01875</v>
      </c>
      <c r="I27" s="43">
        <v>0.04355324074074074</v>
      </c>
      <c r="J27" s="43">
        <v>0.02480324074074074</v>
      </c>
    </row>
    <row r="28" spans="1:10" ht="15.75">
      <c r="A28" s="16">
        <v>16</v>
      </c>
      <c r="B28" s="30">
        <v>205</v>
      </c>
      <c r="C28" s="39" t="s">
        <v>42</v>
      </c>
      <c r="D28" s="32">
        <v>2007</v>
      </c>
      <c r="E28" s="30" t="s">
        <v>18</v>
      </c>
      <c r="F28" s="30" t="s">
        <v>14</v>
      </c>
      <c r="G28" s="32">
        <v>3</v>
      </c>
      <c r="H28" s="43">
        <v>0.01875</v>
      </c>
      <c r="I28" s="43">
        <v>0.057152777777777775</v>
      </c>
      <c r="J28" s="43">
        <v>0.03840277777777777</v>
      </c>
    </row>
    <row r="29" spans="1:10" ht="15.75">
      <c r="A29" s="17"/>
      <c r="B29" s="18"/>
      <c r="C29" s="19"/>
      <c r="D29" s="18"/>
      <c r="E29" s="18"/>
      <c r="F29" s="18"/>
      <c r="G29" s="18"/>
      <c r="H29" s="20"/>
      <c r="I29" s="20"/>
      <c r="J29" s="21"/>
    </row>
    <row r="30" spans="1:10" ht="15.75">
      <c r="A30" s="17"/>
      <c r="B30" s="18"/>
      <c r="C30" s="14" t="s">
        <v>160</v>
      </c>
      <c r="D30" s="14"/>
      <c r="E30" s="14"/>
      <c r="F30" s="14"/>
      <c r="G30" s="14"/>
      <c r="H30" s="14"/>
      <c r="I30" s="20"/>
      <c r="J30" s="22"/>
    </row>
    <row r="31" spans="1:10" ht="15.75">
      <c r="A31" s="17"/>
      <c r="B31" s="18"/>
      <c r="C31" s="14"/>
      <c r="D31" s="14"/>
      <c r="E31" s="14"/>
      <c r="F31" s="14"/>
      <c r="G31" s="14"/>
      <c r="H31" s="14"/>
      <c r="I31" s="20"/>
      <c r="J31" s="22"/>
    </row>
    <row r="32" spans="1:10" ht="15.75">
      <c r="A32" s="16">
        <v>1</v>
      </c>
      <c r="B32" s="30">
        <v>206</v>
      </c>
      <c r="C32" s="30" t="s">
        <v>139</v>
      </c>
      <c r="D32" s="32">
        <v>2001</v>
      </c>
      <c r="E32" s="30" t="s">
        <v>118</v>
      </c>
      <c r="F32" s="30" t="s">
        <v>14</v>
      </c>
      <c r="G32" s="32">
        <v>3</v>
      </c>
      <c r="H32" s="43">
        <v>0.01875</v>
      </c>
      <c r="I32" s="43">
        <v>0.025868055555555557</v>
      </c>
      <c r="J32" s="43">
        <v>0.007118055555555558</v>
      </c>
    </row>
    <row r="33" spans="1:10" ht="15.75">
      <c r="A33" s="16">
        <v>2</v>
      </c>
      <c r="B33" s="41">
        <v>215</v>
      </c>
      <c r="C33" s="39" t="s">
        <v>22</v>
      </c>
      <c r="D33" s="32">
        <v>2005</v>
      </c>
      <c r="E33" s="30" t="s">
        <v>31</v>
      </c>
      <c r="F33" s="30" t="s">
        <v>31</v>
      </c>
      <c r="G33" s="32">
        <v>3</v>
      </c>
      <c r="H33" s="43">
        <v>0.01875</v>
      </c>
      <c r="I33" s="43">
        <v>0.032615740740740744</v>
      </c>
      <c r="J33" s="43">
        <v>0.013865740740740744</v>
      </c>
    </row>
    <row r="34" spans="1:10" ht="15.75">
      <c r="A34" s="16">
        <v>3</v>
      </c>
      <c r="B34" s="41">
        <v>214</v>
      </c>
      <c r="C34" s="41" t="s">
        <v>145</v>
      </c>
      <c r="D34" s="42">
        <v>2007</v>
      </c>
      <c r="E34" s="41" t="s">
        <v>90</v>
      </c>
      <c r="F34" s="41" t="s">
        <v>14</v>
      </c>
      <c r="G34" s="42">
        <v>3</v>
      </c>
      <c r="H34" s="43">
        <v>0.01875</v>
      </c>
      <c r="I34" s="44">
        <v>0.05648148148148149</v>
      </c>
      <c r="J34" s="43">
        <v>0.03773148148148149</v>
      </c>
    </row>
    <row r="35" spans="1:10" ht="15.75">
      <c r="A35" s="17"/>
      <c r="B35" s="66"/>
      <c r="C35" s="18"/>
      <c r="D35" s="65"/>
      <c r="E35" s="18"/>
      <c r="F35" s="18"/>
      <c r="G35" s="65"/>
      <c r="H35" s="46"/>
      <c r="I35" s="46"/>
      <c r="J35" s="46"/>
    </row>
    <row r="36" spans="1:10" ht="15.75">
      <c r="A36" s="17"/>
      <c r="B36" s="18"/>
      <c r="C36" s="14" t="s">
        <v>161</v>
      </c>
      <c r="D36" s="14"/>
      <c r="E36" s="14"/>
      <c r="F36" s="14"/>
      <c r="G36" s="14"/>
      <c r="H36" s="14"/>
      <c r="I36" s="20"/>
      <c r="J36" s="22"/>
    </row>
    <row r="37" spans="1:10" ht="15.75">
      <c r="A37" s="17"/>
      <c r="B37" s="18"/>
      <c r="C37" s="14"/>
      <c r="D37" s="14"/>
      <c r="E37" s="14"/>
      <c r="F37" s="14"/>
      <c r="G37" s="14"/>
      <c r="H37" s="14"/>
      <c r="I37" s="20"/>
      <c r="J37" s="22"/>
    </row>
    <row r="38" spans="1:10" ht="15.75">
      <c r="A38" s="16">
        <v>1</v>
      </c>
      <c r="B38" s="41">
        <v>153</v>
      </c>
      <c r="C38" s="30" t="s">
        <v>117</v>
      </c>
      <c r="D38" s="32">
        <v>1998</v>
      </c>
      <c r="E38" s="30" t="s">
        <v>118</v>
      </c>
      <c r="F38" s="30" t="s">
        <v>14</v>
      </c>
      <c r="G38" s="32">
        <v>5</v>
      </c>
      <c r="H38" s="43">
        <v>0.01875</v>
      </c>
      <c r="I38" s="43">
        <v>0.0355787037037037</v>
      </c>
      <c r="J38" s="43">
        <v>0.016828703703703703</v>
      </c>
    </row>
    <row r="39" spans="1:10" ht="15.75">
      <c r="A39" s="16">
        <v>2</v>
      </c>
      <c r="B39" s="41">
        <v>154</v>
      </c>
      <c r="C39" s="30" t="s">
        <v>125</v>
      </c>
      <c r="D39" s="32">
        <v>1999</v>
      </c>
      <c r="E39" s="30" t="s">
        <v>118</v>
      </c>
      <c r="F39" s="30" t="s">
        <v>14</v>
      </c>
      <c r="G39" s="32">
        <v>5</v>
      </c>
      <c r="H39" s="43">
        <v>0.01875</v>
      </c>
      <c r="I39" s="43">
        <v>0.03791666666666667</v>
      </c>
      <c r="J39" s="43">
        <v>0.01916666666666667</v>
      </c>
    </row>
    <row r="40" spans="1:10" ht="15.75">
      <c r="A40" s="16">
        <v>3</v>
      </c>
      <c r="B40" s="41">
        <v>152</v>
      </c>
      <c r="C40" s="30" t="s">
        <v>119</v>
      </c>
      <c r="D40" s="32">
        <v>1998</v>
      </c>
      <c r="E40" s="30" t="s">
        <v>118</v>
      </c>
      <c r="F40" s="30" t="s">
        <v>14</v>
      </c>
      <c r="G40" s="32">
        <v>5</v>
      </c>
      <c r="H40" s="43">
        <v>0.01875</v>
      </c>
      <c r="I40" s="43">
        <v>0.04196759259259259</v>
      </c>
      <c r="J40" s="43">
        <v>0.023217592592592592</v>
      </c>
    </row>
    <row r="41" spans="1:10" ht="15.75">
      <c r="A41" s="17"/>
      <c r="B41" s="23"/>
      <c r="C41" s="24"/>
      <c r="D41" s="23"/>
      <c r="E41" s="24"/>
      <c r="F41" s="24"/>
      <c r="G41" s="23"/>
      <c r="H41" s="25"/>
      <c r="I41" s="25"/>
      <c r="J41" s="26"/>
    </row>
    <row r="42" spans="1:10" ht="15.75">
      <c r="A42" s="17"/>
      <c r="B42" s="18"/>
      <c r="C42" s="84" t="s">
        <v>162</v>
      </c>
      <c r="D42" s="84"/>
      <c r="E42" s="84"/>
      <c r="F42" s="84"/>
      <c r="G42" s="84"/>
      <c r="H42" s="84"/>
      <c r="I42" s="18"/>
      <c r="J42" s="22"/>
    </row>
    <row r="43" spans="1:10" ht="15.75">
      <c r="A43" s="17"/>
      <c r="B43" s="18"/>
      <c r="C43" s="14"/>
      <c r="D43" s="14"/>
      <c r="E43" s="14"/>
      <c r="F43" s="14"/>
      <c r="G43" s="14"/>
      <c r="H43" s="14"/>
      <c r="I43" s="18"/>
      <c r="J43" s="22"/>
    </row>
    <row r="44" spans="1:10" ht="15.75">
      <c r="A44" s="16">
        <v>1</v>
      </c>
      <c r="B44" s="30">
        <v>156</v>
      </c>
      <c r="C44" s="39" t="s">
        <v>23</v>
      </c>
      <c r="D44" s="32">
        <v>1998</v>
      </c>
      <c r="E44" s="30" t="s">
        <v>55</v>
      </c>
      <c r="F44" s="30" t="s">
        <v>14</v>
      </c>
      <c r="G44" s="32">
        <v>5</v>
      </c>
      <c r="H44" s="43">
        <v>0.01875</v>
      </c>
      <c r="I44" s="43">
        <v>0.02908564814814815</v>
      </c>
      <c r="J44" s="43">
        <v>0.01033564814814815</v>
      </c>
    </row>
    <row r="45" spans="1:10" ht="15.75">
      <c r="A45" s="16">
        <v>2</v>
      </c>
      <c r="B45" s="30">
        <v>155</v>
      </c>
      <c r="C45" s="41" t="s">
        <v>138</v>
      </c>
      <c r="D45" s="42">
        <v>1999</v>
      </c>
      <c r="E45" s="30" t="s">
        <v>118</v>
      </c>
      <c r="F45" s="30" t="s">
        <v>14</v>
      </c>
      <c r="G45" s="42">
        <v>5</v>
      </c>
      <c r="H45" s="43">
        <v>0.01875</v>
      </c>
      <c r="I45" s="44">
        <v>0.033032407407407406</v>
      </c>
      <c r="J45" s="43">
        <v>0.014282407407407407</v>
      </c>
    </row>
    <row r="46" spans="1:10" ht="15.75">
      <c r="A46" s="17"/>
      <c r="B46" s="18"/>
      <c r="C46" s="18"/>
      <c r="D46" s="65"/>
      <c r="E46" s="66"/>
      <c r="F46" s="66"/>
      <c r="G46" s="65"/>
      <c r="H46" s="46"/>
      <c r="I46" s="46"/>
      <c r="J46" s="46"/>
    </row>
    <row r="47" spans="1:10" ht="15.75">
      <c r="A47" s="17"/>
      <c r="B47" s="18"/>
      <c r="C47" s="84" t="s">
        <v>163</v>
      </c>
      <c r="D47" s="84"/>
      <c r="E47" s="84"/>
      <c r="F47" s="84"/>
      <c r="G47" s="84"/>
      <c r="H47" s="84"/>
      <c r="I47" s="18"/>
      <c r="J47" s="22"/>
    </row>
    <row r="48" spans="1:10" ht="15.75">
      <c r="A48" s="17"/>
      <c r="B48" s="18"/>
      <c r="C48" s="14"/>
      <c r="D48" s="14"/>
      <c r="E48" s="14"/>
      <c r="F48" s="14"/>
      <c r="G48" s="14"/>
      <c r="H48" s="14"/>
      <c r="I48" s="18"/>
      <c r="J48" s="22"/>
    </row>
    <row r="49" spans="1:10" ht="15.75">
      <c r="A49" s="16">
        <v>1</v>
      </c>
      <c r="B49" s="30">
        <v>31</v>
      </c>
      <c r="C49" s="41" t="s">
        <v>121</v>
      </c>
      <c r="D49" s="42">
        <v>1997</v>
      </c>
      <c r="E49" s="30" t="s">
        <v>122</v>
      </c>
      <c r="F49" s="30" t="s">
        <v>14</v>
      </c>
      <c r="G49" s="42">
        <v>10</v>
      </c>
      <c r="H49" s="43">
        <v>0.01875</v>
      </c>
      <c r="I49" s="44">
        <v>0.03715277777777778</v>
      </c>
      <c r="J49" s="43">
        <v>0.01840277777777778</v>
      </c>
    </row>
    <row r="50" spans="1:10" ht="15.75">
      <c r="A50" s="16">
        <v>2</v>
      </c>
      <c r="B50" s="41">
        <v>32</v>
      </c>
      <c r="C50" s="41" t="s">
        <v>123</v>
      </c>
      <c r="D50" s="42">
        <v>1996</v>
      </c>
      <c r="E50" s="30" t="s">
        <v>118</v>
      </c>
      <c r="F50" s="30" t="s">
        <v>14</v>
      </c>
      <c r="G50" s="42">
        <v>10</v>
      </c>
      <c r="H50" s="43">
        <v>0.01875</v>
      </c>
      <c r="I50" s="44">
        <v>0.04478009259259259</v>
      </c>
      <c r="J50" s="43">
        <v>0.026030092592592587</v>
      </c>
    </row>
    <row r="51" spans="1:10" ht="15.75">
      <c r="A51" s="17"/>
      <c r="B51" s="18"/>
      <c r="C51" s="18"/>
      <c r="D51" s="18"/>
      <c r="E51" s="18"/>
      <c r="F51" s="18"/>
      <c r="G51" s="18"/>
      <c r="H51" s="20"/>
      <c r="I51" s="20"/>
      <c r="J51" s="21"/>
    </row>
    <row r="52" spans="1:10" ht="15.75">
      <c r="A52" s="17"/>
      <c r="B52" s="18"/>
      <c r="C52" s="84" t="s">
        <v>164</v>
      </c>
      <c r="D52" s="84"/>
      <c r="E52" s="84"/>
      <c r="F52" s="84"/>
      <c r="G52" s="84"/>
      <c r="H52" s="84"/>
      <c r="I52" s="18"/>
      <c r="J52" s="22"/>
    </row>
    <row r="53" spans="1:10" ht="15.75">
      <c r="A53" s="17"/>
      <c r="B53" s="18"/>
      <c r="C53" s="14"/>
      <c r="D53" s="14"/>
      <c r="E53" s="14"/>
      <c r="F53" s="14"/>
      <c r="G53" s="14"/>
      <c r="H53" s="14"/>
      <c r="I53" s="18"/>
      <c r="J53" s="22"/>
    </row>
    <row r="54" spans="1:10" ht="15.75">
      <c r="A54" s="16">
        <v>1</v>
      </c>
      <c r="B54" s="41">
        <v>34</v>
      </c>
      <c r="C54" s="41" t="s">
        <v>134</v>
      </c>
      <c r="D54" s="42">
        <v>1997</v>
      </c>
      <c r="E54" s="30" t="s">
        <v>122</v>
      </c>
      <c r="F54" s="30" t="s">
        <v>14</v>
      </c>
      <c r="G54" s="42">
        <v>10</v>
      </c>
      <c r="H54" s="43">
        <v>0.01875</v>
      </c>
      <c r="I54" s="44">
        <v>0.04304398148148148</v>
      </c>
      <c r="J54" s="43">
        <v>0.024293981481481482</v>
      </c>
    </row>
    <row r="55" spans="1:10" ht="15.75">
      <c r="A55" s="16">
        <v>2</v>
      </c>
      <c r="B55" s="41">
        <v>37</v>
      </c>
      <c r="C55" s="41" t="s">
        <v>137</v>
      </c>
      <c r="D55" s="42">
        <v>1997</v>
      </c>
      <c r="E55" s="30" t="s">
        <v>122</v>
      </c>
      <c r="F55" s="30" t="s">
        <v>14</v>
      </c>
      <c r="G55" s="42">
        <v>10</v>
      </c>
      <c r="H55" s="43">
        <v>0.01875</v>
      </c>
      <c r="I55" s="44">
        <v>0.04579861111111111</v>
      </c>
      <c r="J55" s="43">
        <v>0.02704861111111111</v>
      </c>
    </row>
    <row r="56" spans="1:10" ht="15.75">
      <c r="A56" s="16">
        <v>3</v>
      </c>
      <c r="B56" s="41">
        <v>35</v>
      </c>
      <c r="C56" s="30" t="s">
        <v>135</v>
      </c>
      <c r="D56" s="32">
        <v>1997</v>
      </c>
      <c r="E56" s="30" t="s">
        <v>118</v>
      </c>
      <c r="F56" s="30" t="s">
        <v>14</v>
      </c>
      <c r="G56" s="42">
        <v>10</v>
      </c>
      <c r="H56" s="43">
        <v>0.01875</v>
      </c>
      <c r="I56" s="43">
        <v>0.0522337962962963</v>
      </c>
      <c r="J56" s="43">
        <v>0.0334837962962963</v>
      </c>
    </row>
    <row r="57" spans="1:10" ht="15.75">
      <c r="A57" s="16">
        <v>4</v>
      </c>
      <c r="B57" s="30">
        <v>36</v>
      </c>
      <c r="C57" s="30" t="s">
        <v>136</v>
      </c>
      <c r="D57" s="32">
        <v>1996</v>
      </c>
      <c r="E57" s="30" t="s">
        <v>122</v>
      </c>
      <c r="F57" s="30" t="s">
        <v>14</v>
      </c>
      <c r="G57" s="42">
        <v>10</v>
      </c>
      <c r="H57" s="43">
        <v>0.01875</v>
      </c>
      <c r="I57" s="43">
        <v>0.05371527777777777</v>
      </c>
      <c r="J57" s="43">
        <v>0.034965277777777776</v>
      </c>
    </row>
    <row r="58" spans="1:10" ht="15.75">
      <c r="A58" s="17"/>
      <c r="B58" s="18"/>
      <c r="C58" s="18"/>
      <c r="D58" s="18"/>
      <c r="E58" s="18"/>
      <c r="F58" s="18"/>
      <c r="G58" s="18"/>
      <c r="H58" s="20"/>
      <c r="I58" s="20"/>
      <c r="J58" s="21"/>
    </row>
    <row r="59" spans="1:10" ht="15.75">
      <c r="A59" s="17"/>
      <c r="B59" s="18"/>
      <c r="C59" s="84" t="s">
        <v>165</v>
      </c>
      <c r="D59" s="84"/>
      <c r="E59" s="84"/>
      <c r="F59" s="84"/>
      <c r="G59" s="84"/>
      <c r="H59" s="84"/>
      <c r="I59" s="18"/>
      <c r="J59" s="22"/>
    </row>
    <row r="60" spans="1:10" ht="15.75">
      <c r="A60" s="17"/>
      <c r="B60" s="18"/>
      <c r="C60" s="14"/>
      <c r="D60" s="14"/>
      <c r="E60" s="14"/>
      <c r="F60" s="14"/>
      <c r="G60" s="14"/>
      <c r="H60" s="14"/>
      <c r="I60" s="18"/>
      <c r="J60" s="22"/>
    </row>
    <row r="61" spans="1:10" ht="15.75">
      <c r="A61" s="54">
        <v>1</v>
      </c>
      <c r="B61" s="41">
        <v>23</v>
      </c>
      <c r="C61" s="30" t="s">
        <v>113</v>
      </c>
      <c r="D61" s="32">
        <v>1967</v>
      </c>
      <c r="E61" s="30" t="s">
        <v>55</v>
      </c>
      <c r="F61" s="30" t="s">
        <v>14</v>
      </c>
      <c r="G61" s="32">
        <v>10</v>
      </c>
      <c r="H61" s="43">
        <v>0.01875</v>
      </c>
      <c r="I61" s="43">
        <v>0.03612268518518518</v>
      </c>
      <c r="J61" s="43">
        <v>0.017372685185185182</v>
      </c>
    </row>
    <row r="62" spans="1:10" ht="15.75">
      <c r="A62" s="54">
        <v>2</v>
      </c>
      <c r="B62" s="30">
        <v>17</v>
      </c>
      <c r="C62" s="30" t="s">
        <v>102</v>
      </c>
      <c r="D62" s="32">
        <v>1967</v>
      </c>
      <c r="E62" s="30" t="s">
        <v>16</v>
      </c>
      <c r="F62" s="41" t="s">
        <v>58</v>
      </c>
      <c r="G62" s="42">
        <v>10</v>
      </c>
      <c r="H62" s="43">
        <v>0.01875</v>
      </c>
      <c r="I62" s="43">
        <v>0.03652777777777778</v>
      </c>
      <c r="J62" s="43">
        <v>0.017777777777777778</v>
      </c>
    </row>
    <row r="63" spans="1:10" ht="15.75">
      <c r="A63" s="54">
        <v>3</v>
      </c>
      <c r="B63" s="41">
        <v>29</v>
      </c>
      <c r="C63" s="30" t="s">
        <v>116</v>
      </c>
      <c r="D63" s="32">
        <v>1972</v>
      </c>
      <c r="E63" s="30" t="s">
        <v>18</v>
      </c>
      <c r="F63" s="30" t="s">
        <v>14</v>
      </c>
      <c r="G63" s="32">
        <v>10</v>
      </c>
      <c r="H63" s="43">
        <v>0.01875</v>
      </c>
      <c r="I63" s="43">
        <v>0.03877314814814815</v>
      </c>
      <c r="J63" s="43">
        <v>0.020023148148148148</v>
      </c>
    </row>
    <row r="64" spans="1:10" ht="15.75">
      <c r="A64" s="54">
        <v>4</v>
      </c>
      <c r="B64" s="41">
        <v>42</v>
      </c>
      <c r="C64" s="39" t="s">
        <v>28</v>
      </c>
      <c r="D64" s="32">
        <v>1968</v>
      </c>
      <c r="E64" s="30" t="s">
        <v>61</v>
      </c>
      <c r="F64" s="41" t="s">
        <v>62</v>
      </c>
      <c r="G64" s="32">
        <v>10</v>
      </c>
      <c r="H64" s="43">
        <v>0.01875</v>
      </c>
      <c r="I64" s="43">
        <v>0.038796296296296294</v>
      </c>
      <c r="J64" s="43">
        <v>0.020046296296296295</v>
      </c>
    </row>
    <row r="65" spans="1:10" ht="15.75">
      <c r="A65" s="54">
        <v>5</v>
      </c>
      <c r="B65" s="30">
        <v>6</v>
      </c>
      <c r="C65" s="30" t="s">
        <v>92</v>
      </c>
      <c r="D65" s="32">
        <v>1972</v>
      </c>
      <c r="E65" s="30" t="s">
        <v>93</v>
      </c>
      <c r="F65" s="30" t="s">
        <v>14</v>
      </c>
      <c r="G65" s="32">
        <v>10</v>
      </c>
      <c r="H65" s="43">
        <v>0.01875</v>
      </c>
      <c r="I65" s="43">
        <v>0.039074074074074074</v>
      </c>
      <c r="J65" s="43">
        <v>0.020324074074074074</v>
      </c>
    </row>
    <row r="66" spans="1:10" ht="15.75">
      <c r="A66" s="54">
        <v>6</v>
      </c>
      <c r="B66" s="64">
        <v>55</v>
      </c>
      <c r="C66" s="39" t="s">
        <v>64</v>
      </c>
      <c r="D66" s="32">
        <v>1968</v>
      </c>
      <c r="E66" s="30" t="s">
        <v>61</v>
      </c>
      <c r="F66" s="41" t="s">
        <v>14</v>
      </c>
      <c r="G66" s="32">
        <v>10</v>
      </c>
      <c r="H66" s="43">
        <v>0.01875</v>
      </c>
      <c r="I66" s="43">
        <v>0.04047453703703704</v>
      </c>
      <c r="J66" s="43">
        <v>0.02172453703703704</v>
      </c>
    </row>
    <row r="67" spans="1:10" ht="15.75">
      <c r="A67" s="54">
        <v>7</v>
      </c>
      <c r="B67" s="41">
        <v>33</v>
      </c>
      <c r="C67" s="30" t="s">
        <v>124</v>
      </c>
      <c r="D67" s="32">
        <v>1966</v>
      </c>
      <c r="E67" s="30" t="s">
        <v>118</v>
      </c>
      <c r="F67" s="30" t="s">
        <v>14</v>
      </c>
      <c r="G67" s="42">
        <v>10</v>
      </c>
      <c r="H67" s="43">
        <v>0.01875</v>
      </c>
      <c r="I67" s="43">
        <v>0.046435185185185184</v>
      </c>
      <c r="J67" s="43">
        <v>0.027685185185185184</v>
      </c>
    </row>
    <row r="68" spans="1:10" ht="15.75">
      <c r="A68" s="54">
        <v>8</v>
      </c>
      <c r="B68" s="41">
        <v>7</v>
      </c>
      <c r="C68" s="41" t="s">
        <v>94</v>
      </c>
      <c r="D68" s="42">
        <v>1971</v>
      </c>
      <c r="E68" s="41" t="s">
        <v>93</v>
      </c>
      <c r="F68" s="41" t="s">
        <v>14</v>
      </c>
      <c r="G68" s="42">
        <v>10</v>
      </c>
      <c r="H68" s="43">
        <v>0.01875</v>
      </c>
      <c r="I68" s="44">
        <v>0.04961805555555556</v>
      </c>
      <c r="J68" s="43">
        <v>0.030868055555555562</v>
      </c>
    </row>
    <row r="69" spans="1:10" ht="15.75">
      <c r="A69" s="17"/>
      <c r="B69" s="23"/>
      <c r="C69" s="24"/>
      <c r="D69" s="23"/>
      <c r="E69" s="24"/>
      <c r="F69" s="24"/>
      <c r="G69" s="23"/>
      <c r="H69" s="25"/>
      <c r="I69" s="25"/>
      <c r="J69" s="26"/>
    </row>
    <row r="70" spans="1:10" ht="15.75">
      <c r="A70" s="17"/>
      <c r="B70" s="18"/>
      <c r="C70" s="84" t="s">
        <v>166</v>
      </c>
      <c r="D70" s="84"/>
      <c r="E70" s="84"/>
      <c r="F70" s="84"/>
      <c r="G70" s="84"/>
      <c r="H70" s="84"/>
      <c r="I70" s="18"/>
      <c r="J70" s="22"/>
    </row>
    <row r="71" spans="1:10" ht="15.75">
      <c r="A71" s="17"/>
      <c r="B71" s="18"/>
      <c r="C71" s="14"/>
      <c r="D71" s="14"/>
      <c r="E71" s="14"/>
      <c r="F71" s="14"/>
      <c r="G71" s="14"/>
      <c r="H71" s="14"/>
      <c r="I71" s="18"/>
      <c r="J71" s="22"/>
    </row>
    <row r="72" spans="1:10" ht="15.75">
      <c r="A72" s="16">
        <v>1</v>
      </c>
      <c r="B72" s="41">
        <v>39</v>
      </c>
      <c r="C72" s="39" t="s">
        <v>29</v>
      </c>
      <c r="D72" s="32">
        <v>1974</v>
      </c>
      <c r="E72" s="30" t="s">
        <v>61</v>
      </c>
      <c r="F72" s="41" t="s">
        <v>62</v>
      </c>
      <c r="G72" s="32">
        <v>10</v>
      </c>
      <c r="H72" s="43">
        <v>0.01875</v>
      </c>
      <c r="I72" s="43">
        <v>0.040138888888888884</v>
      </c>
      <c r="J72" s="43">
        <v>0.021388888888888884</v>
      </c>
    </row>
    <row r="73" spans="1:10" ht="15.75">
      <c r="A73" s="16">
        <v>2</v>
      </c>
      <c r="B73" s="30">
        <v>24</v>
      </c>
      <c r="C73" s="30" t="s">
        <v>112</v>
      </c>
      <c r="D73" s="32">
        <v>1965</v>
      </c>
      <c r="E73" s="30" t="s">
        <v>55</v>
      </c>
      <c r="F73" s="30" t="s">
        <v>14</v>
      </c>
      <c r="G73" s="32">
        <v>10</v>
      </c>
      <c r="H73" s="43">
        <v>0.01875</v>
      </c>
      <c r="I73" s="43">
        <v>0.0425</v>
      </c>
      <c r="J73" s="43">
        <v>0.023750000000000004</v>
      </c>
    </row>
    <row r="74" spans="1:10" ht="15.75">
      <c r="A74" s="16">
        <v>3</v>
      </c>
      <c r="B74" s="41">
        <v>48</v>
      </c>
      <c r="C74" s="39" t="s">
        <v>69</v>
      </c>
      <c r="D74" s="32">
        <v>1967</v>
      </c>
      <c r="E74" s="30" t="s">
        <v>55</v>
      </c>
      <c r="F74" s="30" t="s">
        <v>14</v>
      </c>
      <c r="G74" s="32">
        <v>10</v>
      </c>
      <c r="H74" s="43">
        <v>0.01875</v>
      </c>
      <c r="I74" s="43">
        <v>0.04329861111111111</v>
      </c>
      <c r="J74" s="43">
        <v>0.024548611111111108</v>
      </c>
    </row>
    <row r="75" spans="1:10" ht="15.75">
      <c r="A75" s="17"/>
      <c r="B75" s="23"/>
      <c r="C75" s="24"/>
      <c r="D75" s="23"/>
      <c r="E75" s="24"/>
      <c r="F75" s="24"/>
      <c r="G75" s="23"/>
      <c r="H75" s="25"/>
      <c r="I75" s="25"/>
      <c r="J75" s="27"/>
    </row>
    <row r="76" spans="1:10" ht="15.75">
      <c r="A76" s="17"/>
      <c r="B76" s="18"/>
      <c r="C76" s="84" t="s">
        <v>167</v>
      </c>
      <c r="D76" s="84"/>
      <c r="E76" s="84"/>
      <c r="F76" s="84"/>
      <c r="G76" s="84"/>
      <c r="H76" s="84"/>
      <c r="I76" s="18"/>
      <c r="J76" s="22"/>
    </row>
    <row r="77" spans="1:10" ht="15.75">
      <c r="A77" s="17"/>
      <c r="B77" s="18"/>
      <c r="C77" s="14"/>
      <c r="D77" s="14"/>
      <c r="E77" s="14"/>
      <c r="F77" s="14"/>
      <c r="G77" s="14"/>
      <c r="H77" s="14"/>
      <c r="I77" s="18"/>
      <c r="J77" s="22"/>
    </row>
    <row r="78" spans="1:10" ht="15.75">
      <c r="A78" s="16">
        <v>1</v>
      </c>
      <c r="B78" s="30">
        <v>50</v>
      </c>
      <c r="C78" s="39" t="s">
        <v>17</v>
      </c>
      <c r="D78" s="42">
        <v>1962</v>
      </c>
      <c r="E78" s="30" t="s">
        <v>18</v>
      </c>
      <c r="F78" s="41" t="s">
        <v>14</v>
      </c>
      <c r="G78" s="42">
        <v>10</v>
      </c>
      <c r="H78" s="43">
        <v>0.01875</v>
      </c>
      <c r="I78" s="44">
        <v>0.03957175925925926</v>
      </c>
      <c r="J78" s="43">
        <v>0.02082175925925926</v>
      </c>
    </row>
    <row r="79" spans="1:10" ht="15.75">
      <c r="A79" s="16">
        <v>2</v>
      </c>
      <c r="B79" s="30">
        <v>15</v>
      </c>
      <c r="C79" s="30" t="s">
        <v>100</v>
      </c>
      <c r="D79" s="32">
        <v>1960</v>
      </c>
      <c r="E79" s="30" t="s">
        <v>16</v>
      </c>
      <c r="F79" s="41" t="s">
        <v>58</v>
      </c>
      <c r="G79" s="42">
        <v>10</v>
      </c>
      <c r="H79" s="43">
        <v>0.01875</v>
      </c>
      <c r="I79" s="43">
        <v>0.03982638888888889</v>
      </c>
      <c r="J79" s="43">
        <v>0.02107638888888889</v>
      </c>
    </row>
    <row r="80" spans="1:10" ht="15.75">
      <c r="A80" s="16">
        <v>3</v>
      </c>
      <c r="B80" s="30">
        <v>51</v>
      </c>
      <c r="C80" s="30" t="s">
        <v>147</v>
      </c>
      <c r="D80" s="32">
        <v>1960</v>
      </c>
      <c r="E80" s="30" t="s">
        <v>24</v>
      </c>
      <c r="F80" s="30" t="s">
        <v>14</v>
      </c>
      <c r="G80" s="32">
        <v>10</v>
      </c>
      <c r="H80" s="43">
        <v>0.01875</v>
      </c>
      <c r="I80" s="43">
        <v>0.04091435185185185</v>
      </c>
      <c r="J80" s="43">
        <v>0.02216435185185185</v>
      </c>
    </row>
    <row r="81" spans="1:10" ht="15.75">
      <c r="A81" s="16">
        <v>4</v>
      </c>
      <c r="B81" s="30">
        <v>18</v>
      </c>
      <c r="C81" s="30" t="s">
        <v>103</v>
      </c>
      <c r="D81" s="32">
        <v>1959</v>
      </c>
      <c r="E81" s="30" t="s">
        <v>21</v>
      </c>
      <c r="F81" s="41" t="s">
        <v>14</v>
      </c>
      <c r="G81" s="42">
        <v>10</v>
      </c>
      <c r="H81" s="43">
        <v>0.01875</v>
      </c>
      <c r="I81" s="43">
        <v>0.041122685185185186</v>
      </c>
      <c r="J81" s="43">
        <v>0.022372685185185186</v>
      </c>
    </row>
    <row r="82" spans="1:10" ht="15.75">
      <c r="A82" s="16">
        <v>5</v>
      </c>
      <c r="B82" s="41">
        <v>14</v>
      </c>
      <c r="C82" s="30" t="s">
        <v>98</v>
      </c>
      <c r="D82" s="32">
        <v>1960</v>
      </c>
      <c r="E82" s="30" t="s">
        <v>16</v>
      </c>
      <c r="F82" s="30" t="s">
        <v>14</v>
      </c>
      <c r="G82" s="32">
        <v>10</v>
      </c>
      <c r="H82" s="43">
        <v>0.01875</v>
      </c>
      <c r="I82" s="43">
        <v>0.04209490740740741</v>
      </c>
      <c r="J82" s="43">
        <v>0.023344907407407408</v>
      </c>
    </row>
    <row r="83" spans="1:10" ht="15.75">
      <c r="A83" s="16">
        <v>6</v>
      </c>
      <c r="B83" s="30">
        <v>27</v>
      </c>
      <c r="C83" s="30" t="s">
        <v>114</v>
      </c>
      <c r="D83" s="32">
        <v>1962</v>
      </c>
      <c r="E83" s="30" t="s">
        <v>61</v>
      </c>
      <c r="F83" s="30" t="s">
        <v>14</v>
      </c>
      <c r="G83" s="32">
        <v>10</v>
      </c>
      <c r="H83" s="43">
        <v>0.01875</v>
      </c>
      <c r="I83" s="43">
        <v>0.042187499999999996</v>
      </c>
      <c r="J83" s="43">
        <v>0.023437499999999997</v>
      </c>
    </row>
    <row r="84" spans="1:10" ht="15.75">
      <c r="A84" s="16">
        <v>7</v>
      </c>
      <c r="B84" s="30">
        <v>54</v>
      </c>
      <c r="C84" s="30" t="s">
        <v>15</v>
      </c>
      <c r="D84" s="32">
        <v>1955</v>
      </c>
      <c r="E84" s="30" t="s">
        <v>16</v>
      </c>
      <c r="F84" s="30" t="s">
        <v>14</v>
      </c>
      <c r="G84" s="32">
        <v>10</v>
      </c>
      <c r="H84" s="43">
        <v>0.01875</v>
      </c>
      <c r="I84" s="43">
        <v>0.04245370370370371</v>
      </c>
      <c r="J84" s="43">
        <v>0.02370370370370371</v>
      </c>
    </row>
    <row r="85" spans="1:10" ht="15.75">
      <c r="A85" s="17"/>
      <c r="B85" s="18"/>
      <c r="C85" s="18"/>
      <c r="D85" s="18"/>
      <c r="E85" s="18"/>
      <c r="F85" s="18"/>
      <c r="G85" s="18"/>
      <c r="H85" s="20"/>
      <c r="I85" s="20"/>
      <c r="J85" s="21"/>
    </row>
    <row r="86" spans="1:10" ht="15.75">
      <c r="A86" s="17"/>
      <c r="B86" s="18"/>
      <c r="C86" s="84" t="s">
        <v>168</v>
      </c>
      <c r="D86" s="84"/>
      <c r="E86" s="84"/>
      <c r="F86" s="84"/>
      <c r="G86" s="84"/>
      <c r="H86" s="84"/>
      <c r="I86" s="18"/>
      <c r="J86" s="22"/>
    </row>
    <row r="87" spans="1:10" ht="15.75">
      <c r="A87" s="17"/>
      <c r="B87" s="18"/>
      <c r="C87" s="14"/>
      <c r="D87" s="14"/>
      <c r="E87" s="14"/>
      <c r="F87" s="14"/>
      <c r="G87" s="14"/>
      <c r="H87" s="14"/>
      <c r="I87" s="18"/>
      <c r="J87" s="22"/>
    </row>
    <row r="88" spans="1:10" ht="15.75">
      <c r="A88" s="16"/>
      <c r="B88" s="41"/>
      <c r="C88" s="30"/>
      <c r="D88" s="32"/>
      <c r="E88" s="30"/>
      <c r="F88" s="30"/>
      <c r="G88" s="32"/>
      <c r="H88" s="43"/>
      <c r="I88" s="43"/>
      <c r="J88" s="43"/>
    </row>
    <row r="89" spans="1:10" ht="15.75">
      <c r="A89" s="17"/>
      <c r="B89" s="23"/>
      <c r="C89" s="24"/>
      <c r="D89" s="23"/>
      <c r="E89" s="24"/>
      <c r="F89" s="24"/>
      <c r="G89" s="23"/>
      <c r="H89" s="25"/>
      <c r="I89" s="25"/>
      <c r="J89" s="26"/>
    </row>
    <row r="90" spans="1:10" ht="15.75">
      <c r="A90" s="17"/>
      <c r="B90" s="23"/>
      <c r="C90" s="84" t="s">
        <v>169</v>
      </c>
      <c r="D90" s="84"/>
      <c r="E90" s="84"/>
      <c r="F90" s="84"/>
      <c r="G90" s="84"/>
      <c r="H90" s="84"/>
      <c r="I90" s="25"/>
      <c r="J90" s="26"/>
    </row>
    <row r="91" spans="1:10" ht="15.75">
      <c r="A91" s="17"/>
      <c r="B91" s="23"/>
      <c r="C91" s="24"/>
      <c r="D91" s="23"/>
      <c r="E91" s="24"/>
      <c r="F91" s="24"/>
      <c r="G91" s="23"/>
      <c r="H91" s="25"/>
      <c r="I91" s="25"/>
      <c r="J91" s="26"/>
    </row>
    <row r="92" spans="1:10" ht="15.75">
      <c r="A92" s="16">
        <v>1</v>
      </c>
      <c r="B92" s="41">
        <v>10</v>
      </c>
      <c r="C92" s="39" t="s">
        <v>43</v>
      </c>
      <c r="D92" s="42">
        <v>1950</v>
      </c>
      <c r="E92" s="41" t="s">
        <v>50</v>
      </c>
      <c r="F92" s="30" t="s">
        <v>14</v>
      </c>
      <c r="G92" s="42">
        <v>10</v>
      </c>
      <c r="H92" s="43">
        <v>0.01875</v>
      </c>
      <c r="I92" s="44">
        <v>0.039421296296296295</v>
      </c>
      <c r="J92" s="43">
        <v>0.020671296296296295</v>
      </c>
    </row>
    <row r="93" spans="1:10" ht="15.75">
      <c r="A93" s="16">
        <v>2</v>
      </c>
      <c r="B93" s="30">
        <v>21</v>
      </c>
      <c r="C93" s="30" t="s">
        <v>107</v>
      </c>
      <c r="D93" s="32">
        <v>1951</v>
      </c>
      <c r="E93" s="30" t="s">
        <v>105</v>
      </c>
      <c r="F93" s="30" t="s">
        <v>106</v>
      </c>
      <c r="G93" s="32">
        <v>10</v>
      </c>
      <c r="H93" s="43">
        <v>0.01875</v>
      </c>
      <c r="I93" s="43">
        <v>0.04196759259259259</v>
      </c>
      <c r="J93" s="43">
        <v>0.023217592592592592</v>
      </c>
    </row>
    <row r="94" spans="1:10" ht="15.75">
      <c r="A94" s="16">
        <v>3</v>
      </c>
      <c r="B94" s="30">
        <v>25</v>
      </c>
      <c r="C94" s="39" t="s">
        <v>53</v>
      </c>
      <c r="D94" s="32">
        <v>1951</v>
      </c>
      <c r="E94" s="30" t="s">
        <v>30</v>
      </c>
      <c r="F94" s="41" t="s">
        <v>14</v>
      </c>
      <c r="G94" s="32">
        <v>10</v>
      </c>
      <c r="H94" s="43">
        <v>0.01875</v>
      </c>
      <c r="I94" s="43">
        <v>0.044502314814814814</v>
      </c>
      <c r="J94" s="43">
        <v>0.025752314814814815</v>
      </c>
    </row>
    <row r="95" spans="1:10" ht="15.75">
      <c r="A95" s="16">
        <v>4</v>
      </c>
      <c r="B95" s="41">
        <v>8</v>
      </c>
      <c r="C95" s="39" t="s">
        <v>54</v>
      </c>
      <c r="D95" s="32">
        <v>1952</v>
      </c>
      <c r="E95" s="30" t="s">
        <v>30</v>
      </c>
      <c r="F95" s="41" t="s">
        <v>14</v>
      </c>
      <c r="G95" s="32">
        <v>10</v>
      </c>
      <c r="H95" s="43">
        <v>0.01875</v>
      </c>
      <c r="I95" s="43">
        <v>0.0474537037037037</v>
      </c>
      <c r="J95" s="43">
        <v>0.0287037037037037</v>
      </c>
    </row>
    <row r="97" spans="1:10" ht="15.75">
      <c r="A97" s="17"/>
      <c r="B97" s="23"/>
      <c r="C97" s="84" t="s">
        <v>173</v>
      </c>
      <c r="D97" s="84"/>
      <c r="E97" s="84"/>
      <c r="F97" s="84"/>
      <c r="G97" s="84"/>
      <c r="H97" s="84"/>
      <c r="I97" s="25"/>
      <c r="J97" s="26"/>
    </row>
    <row r="98" spans="1:10" ht="15.75">
      <c r="A98" s="17"/>
      <c r="B98" s="23"/>
      <c r="C98" s="24"/>
      <c r="D98" s="23"/>
      <c r="E98" s="24"/>
      <c r="F98" s="24"/>
      <c r="G98" s="23"/>
      <c r="H98" s="25"/>
      <c r="I98" s="25"/>
      <c r="J98" s="26"/>
    </row>
    <row r="99" spans="1:10" ht="15.75">
      <c r="A99" s="16">
        <v>1</v>
      </c>
      <c r="B99" s="41">
        <v>151</v>
      </c>
      <c r="C99" s="39" t="s">
        <v>49</v>
      </c>
      <c r="D99" s="42">
        <v>1941</v>
      </c>
      <c r="E99" s="41" t="s">
        <v>50</v>
      </c>
      <c r="F99" s="41" t="s">
        <v>14</v>
      </c>
      <c r="G99" s="42">
        <v>5</v>
      </c>
      <c r="H99" s="43">
        <v>0.01875</v>
      </c>
      <c r="I99" s="44">
        <v>0.037592592592592594</v>
      </c>
      <c r="J99" s="43">
        <v>0.018842592592592595</v>
      </c>
    </row>
    <row r="100" spans="1:10" ht="15.75">
      <c r="A100" s="17"/>
      <c r="B100" s="66"/>
      <c r="C100" s="81"/>
      <c r="D100" s="82"/>
      <c r="E100" s="66"/>
      <c r="F100" s="66"/>
      <c r="G100" s="82"/>
      <c r="H100" s="46"/>
      <c r="I100" s="83"/>
      <c r="J100" s="46"/>
    </row>
    <row r="101" spans="1:10" ht="15.75">
      <c r="A101" s="17"/>
      <c r="B101" s="23"/>
      <c r="C101" s="84" t="s">
        <v>170</v>
      </c>
      <c r="D101" s="84"/>
      <c r="E101" s="84"/>
      <c r="F101" s="84"/>
      <c r="G101" s="84"/>
      <c r="H101" s="84"/>
      <c r="I101" s="25"/>
      <c r="J101" s="26"/>
    </row>
    <row r="102" spans="1:10" ht="15.75">
      <c r="A102" s="17"/>
      <c r="B102" s="23"/>
      <c r="C102" s="24"/>
      <c r="D102" s="23"/>
      <c r="E102" s="24"/>
      <c r="F102" s="24"/>
      <c r="G102" s="23"/>
      <c r="H102" s="25"/>
      <c r="I102" s="25"/>
      <c r="J102" s="26"/>
    </row>
    <row r="103" spans="1:10" ht="15.75">
      <c r="A103" s="54">
        <v>1</v>
      </c>
      <c r="B103" s="30">
        <v>12</v>
      </c>
      <c r="C103" s="39" t="s">
        <v>25</v>
      </c>
      <c r="D103" s="32">
        <v>1951</v>
      </c>
      <c r="E103" s="30" t="s">
        <v>55</v>
      </c>
      <c r="F103" s="41" t="s">
        <v>14</v>
      </c>
      <c r="G103" s="32">
        <v>10</v>
      </c>
      <c r="H103" s="43">
        <v>0.01875</v>
      </c>
      <c r="I103" s="43">
        <v>0.044328703703703703</v>
      </c>
      <c r="J103" s="43">
        <v>0.025578703703703704</v>
      </c>
    </row>
    <row r="104" spans="1:10" ht="15.75">
      <c r="A104" s="54">
        <v>2</v>
      </c>
      <c r="B104" s="41">
        <v>20</v>
      </c>
      <c r="C104" s="30" t="s">
        <v>140</v>
      </c>
      <c r="D104" s="32">
        <v>1951</v>
      </c>
      <c r="E104" s="30" t="s">
        <v>16</v>
      </c>
      <c r="F104" s="30" t="s">
        <v>14</v>
      </c>
      <c r="G104" s="32">
        <v>10</v>
      </c>
      <c r="H104" s="43">
        <v>0.01875</v>
      </c>
      <c r="I104" s="43">
        <v>0.04809027777777778</v>
      </c>
      <c r="J104" s="43">
        <v>0.02934027777777778</v>
      </c>
    </row>
    <row r="105" spans="1:10" ht="15.75">
      <c r="A105" s="54">
        <v>3</v>
      </c>
      <c r="B105" s="30">
        <v>11</v>
      </c>
      <c r="C105" s="39" t="s">
        <v>59</v>
      </c>
      <c r="D105" s="32">
        <v>1953</v>
      </c>
      <c r="E105" s="30" t="s">
        <v>16</v>
      </c>
      <c r="F105" s="63" t="s">
        <v>58</v>
      </c>
      <c r="G105" s="32">
        <v>10</v>
      </c>
      <c r="H105" s="43">
        <v>0.01875</v>
      </c>
      <c r="I105" s="43">
        <v>0.05104166666666667</v>
      </c>
      <c r="J105" s="43">
        <v>0.03229166666666668</v>
      </c>
    </row>
    <row r="106" spans="1:10" ht="15.75">
      <c r="A106" s="17"/>
      <c r="B106" s="23"/>
      <c r="C106" s="24"/>
      <c r="D106" s="23"/>
      <c r="E106" s="24"/>
      <c r="F106" s="24"/>
      <c r="G106" s="23"/>
      <c r="H106" s="25"/>
      <c r="I106" s="25"/>
      <c r="J106" s="26"/>
    </row>
    <row r="107" spans="1:10" ht="15.75">
      <c r="A107" s="17"/>
      <c r="B107" s="18"/>
      <c r="C107" s="84" t="s">
        <v>11</v>
      </c>
      <c r="D107" s="84"/>
      <c r="E107" s="84"/>
      <c r="F107" s="84"/>
      <c r="G107" s="84"/>
      <c r="H107" s="84"/>
      <c r="I107" s="18"/>
      <c r="J107" s="22"/>
    </row>
    <row r="108" spans="1:10" ht="15.75">
      <c r="A108" s="17"/>
      <c r="B108" s="18"/>
      <c r="C108" s="14"/>
      <c r="D108" s="14"/>
      <c r="E108" s="14"/>
      <c r="F108" s="14"/>
      <c r="G108" s="14"/>
      <c r="H108" s="14"/>
      <c r="I108" s="18"/>
      <c r="J108" s="22"/>
    </row>
    <row r="109" spans="1:10" ht="15.75">
      <c r="A109" s="56">
        <v>1</v>
      </c>
      <c r="B109" s="30">
        <v>1</v>
      </c>
      <c r="C109" s="39" t="s">
        <v>26</v>
      </c>
      <c r="D109" s="32">
        <v>1984</v>
      </c>
      <c r="E109" s="30" t="s">
        <v>65</v>
      </c>
      <c r="F109" s="30" t="s">
        <v>14</v>
      </c>
      <c r="G109" s="32">
        <v>10</v>
      </c>
      <c r="H109" s="43">
        <v>0.01875</v>
      </c>
      <c r="I109" s="43">
        <v>0.034826388888888886</v>
      </c>
      <c r="J109" s="43">
        <v>0.016076388888888887</v>
      </c>
    </row>
    <row r="110" spans="1:10" ht="15.75">
      <c r="A110" s="55">
        <v>2</v>
      </c>
      <c r="B110" s="30">
        <v>19</v>
      </c>
      <c r="C110" s="30" t="s">
        <v>104</v>
      </c>
      <c r="D110" s="32">
        <v>1977</v>
      </c>
      <c r="E110" s="30" t="s">
        <v>105</v>
      </c>
      <c r="F110" s="30" t="s">
        <v>106</v>
      </c>
      <c r="G110" s="32">
        <v>10</v>
      </c>
      <c r="H110" s="43">
        <v>0.01875</v>
      </c>
      <c r="I110" s="43">
        <v>0.03550925925925926</v>
      </c>
      <c r="J110" s="43">
        <v>0.016759259259259262</v>
      </c>
    </row>
    <row r="111" spans="1:10" ht="15.75">
      <c r="A111" s="55">
        <v>3</v>
      </c>
      <c r="B111" s="41">
        <v>22</v>
      </c>
      <c r="C111" s="30" t="s">
        <v>111</v>
      </c>
      <c r="D111" s="32">
        <v>1990</v>
      </c>
      <c r="E111" s="30" t="s">
        <v>110</v>
      </c>
      <c r="F111" s="30" t="s">
        <v>14</v>
      </c>
      <c r="G111" s="32">
        <v>10</v>
      </c>
      <c r="H111" s="43">
        <v>0.01875</v>
      </c>
      <c r="I111" s="43">
        <v>0.036111111111111115</v>
      </c>
      <c r="J111" s="43">
        <v>0.017361111111111115</v>
      </c>
    </row>
    <row r="112" spans="1:10" ht="15.75">
      <c r="A112" s="56">
        <v>4</v>
      </c>
      <c r="B112" s="41">
        <v>23</v>
      </c>
      <c r="C112" s="30" t="s">
        <v>113</v>
      </c>
      <c r="D112" s="32">
        <v>1967</v>
      </c>
      <c r="E112" s="30" t="s">
        <v>55</v>
      </c>
      <c r="F112" s="30" t="s">
        <v>14</v>
      </c>
      <c r="G112" s="32">
        <v>10</v>
      </c>
      <c r="H112" s="43">
        <v>0.01875</v>
      </c>
      <c r="I112" s="43">
        <v>0.03612268518518518</v>
      </c>
      <c r="J112" s="43">
        <v>0.017372685185185182</v>
      </c>
    </row>
    <row r="113" spans="1:10" ht="15.75">
      <c r="A113" s="55">
        <v>5</v>
      </c>
      <c r="B113" s="30">
        <v>17</v>
      </c>
      <c r="C113" s="30" t="s">
        <v>102</v>
      </c>
      <c r="D113" s="32">
        <v>1967</v>
      </c>
      <c r="E113" s="30" t="s">
        <v>16</v>
      </c>
      <c r="F113" s="41" t="s">
        <v>58</v>
      </c>
      <c r="G113" s="42">
        <v>10</v>
      </c>
      <c r="H113" s="43">
        <v>0.01875</v>
      </c>
      <c r="I113" s="43">
        <v>0.03652777777777778</v>
      </c>
      <c r="J113" s="43">
        <v>0.017777777777777778</v>
      </c>
    </row>
    <row r="114" spans="1:10" ht="15.75">
      <c r="A114" s="56">
        <v>6</v>
      </c>
      <c r="B114" s="30">
        <v>47</v>
      </c>
      <c r="C114" s="39" t="s">
        <v>68</v>
      </c>
      <c r="D114" s="32">
        <v>1994</v>
      </c>
      <c r="E114" s="30" t="s">
        <v>55</v>
      </c>
      <c r="F114" s="30" t="s">
        <v>14</v>
      </c>
      <c r="G114" s="32">
        <v>10</v>
      </c>
      <c r="H114" s="43">
        <v>0.01875</v>
      </c>
      <c r="I114" s="43">
        <v>0.036944444444444446</v>
      </c>
      <c r="J114" s="43">
        <v>0.018194444444444447</v>
      </c>
    </row>
    <row r="115" spans="1:10" ht="15.75">
      <c r="A115" s="55">
        <v>7</v>
      </c>
      <c r="B115" s="41">
        <v>46</v>
      </c>
      <c r="C115" s="39" t="s">
        <v>67</v>
      </c>
      <c r="D115" s="32">
        <v>1992</v>
      </c>
      <c r="E115" s="30" t="s">
        <v>55</v>
      </c>
      <c r="F115" s="30" t="s">
        <v>14</v>
      </c>
      <c r="G115" s="32">
        <v>10</v>
      </c>
      <c r="H115" s="43">
        <v>0.01875</v>
      </c>
      <c r="I115" s="43">
        <v>0.037141203703703704</v>
      </c>
      <c r="J115" s="43">
        <v>0.018391203703703705</v>
      </c>
    </row>
    <row r="116" spans="1:10" ht="15.75">
      <c r="A116" s="55">
        <v>8</v>
      </c>
      <c r="B116" s="30">
        <v>31</v>
      </c>
      <c r="C116" s="41" t="s">
        <v>121</v>
      </c>
      <c r="D116" s="42">
        <v>1997</v>
      </c>
      <c r="E116" s="30" t="s">
        <v>122</v>
      </c>
      <c r="F116" s="30" t="s">
        <v>14</v>
      </c>
      <c r="G116" s="42">
        <v>10</v>
      </c>
      <c r="H116" s="43">
        <v>0.01875</v>
      </c>
      <c r="I116" s="44">
        <v>0.03715277777777778</v>
      </c>
      <c r="J116" s="43">
        <v>0.01840277777777778</v>
      </c>
    </row>
    <row r="117" spans="1:10" ht="15.75">
      <c r="A117" s="55">
        <v>9</v>
      </c>
      <c r="B117" s="30">
        <v>38</v>
      </c>
      <c r="C117" s="39" t="s">
        <v>51</v>
      </c>
      <c r="D117" s="40">
        <v>1975</v>
      </c>
      <c r="E117" s="39" t="s">
        <v>52</v>
      </c>
      <c r="F117" s="41" t="s">
        <v>14</v>
      </c>
      <c r="G117" s="32">
        <v>10</v>
      </c>
      <c r="H117" s="43">
        <v>0.01875</v>
      </c>
      <c r="I117" s="45">
        <v>0.037175925925925925</v>
      </c>
      <c r="J117" s="43">
        <v>0.018425925925925925</v>
      </c>
    </row>
    <row r="118" spans="1:10" ht="15.75">
      <c r="A118" s="55">
        <v>10</v>
      </c>
      <c r="B118" s="41">
        <v>16</v>
      </c>
      <c r="C118" s="30" t="s">
        <v>101</v>
      </c>
      <c r="D118" s="32">
        <v>1988</v>
      </c>
      <c r="E118" s="30" t="s">
        <v>16</v>
      </c>
      <c r="F118" s="41" t="s">
        <v>58</v>
      </c>
      <c r="G118" s="42">
        <v>10</v>
      </c>
      <c r="H118" s="43">
        <v>0.01875</v>
      </c>
      <c r="I118" s="43">
        <v>0.03800925925925926</v>
      </c>
      <c r="J118" s="43">
        <v>0.019259259259259264</v>
      </c>
    </row>
    <row r="119" spans="1:10" ht="15.75">
      <c r="A119" s="55">
        <v>11</v>
      </c>
      <c r="B119" s="30">
        <v>26</v>
      </c>
      <c r="C119" s="39" t="s">
        <v>56</v>
      </c>
      <c r="D119" s="32">
        <v>1986</v>
      </c>
      <c r="E119" s="30" t="s">
        <v>21</v>
      </c>
      <c r="F119" s="30" t="s">
        <v>57</v>
      </c>
      <c r="G119" s="32">
        <v>10</v>
      </c>
      <c r="H119" s="43">
        <v>0.01875</v>
      </c>
      <c r="I119" s="43">
        <v>0.038078703703703705</v>
      </c>
      <c r="J119" s="43">
        <v>0.019328703703703706</v>
      </c>
    </row>
    <row r="120" spans="1:10" ht="15.75">
      <c r="A120" s="55">
        <v>12</v>
      </c>
      <c r="B120" s="30">
        <v>41</v>
      </c>
      <c r="C120" s="39" t="s">
        <v>60</v>
      </c>
      <c r="D120" s="32">
        <v>1981</v>
      </c>
      <c r="E120" s="30" t="s">
        <v>61</v>
      </c>
      <c r="F120" s="30" t="s">
        <v>14</v>
      </c>
      <c r="G120" s="32">
        <v>10</v>
      </c>
      <c r="H120" s="43">
        <v>0.01875</v>
      </c>
      <c r="I120" s="43">
        <v>0.038078703703703705</v>
      </c>
      <c r="J120" s="43">
        <v>0.019328703703703706</v>
      </c>
    </row>
    <row r="121" spans="1:10" ht="15.75">
      <c r="A121" s="55">
        <v>13</v>
      </c>
      <c r="B121" s="41">
        <v>29</v>
      </c>
      <c r="C121" s="30" t="s">
        <v>116</v>
      </c>
      <c r="D121" s="32">
        <v>1972</v>
      </c>
      <c r="E121" s="30" t="s">
        <v>18</v>
      </c>
      <c r="F121" s="30" t="s">
        <v>14</v>
      </c>
      <c r="G121" s="32">
        <v>10</v>
      </c>
      <c r="H121" s="43">
        <v>0.01875</v>
      </c>
      <c r="I121" s="43">
        <v>0.03877314814814815</v>
      </c>
      <c r="J121" s="43">
        <v>0.020023148148148148</v>
      </c>
    </row>
    <row r="122" spans="1:10" ht="15.75">
      <c r="A122" s="55">
        <v>14</v>
      </c>
      <c r="B122" s="41">
        <v>42</v>
      </c>
      <c r="C122" s="39" t="s">
        <v>28</v>
      </c>
      <c r="D122" s="32">
        <v>1968</v>
      </c>
      <c r="E122" s="30" t="s">
        <v>61</v>
      </c>
      <c r="F122" s="41" t="s">
        <v>62</v>
      </c>
      <c r="G122" s="32">
        <v>10</v>
      </c>
      <c r="H122" s="43">
        <v>0.01875</v>
      </c>
      <c r="I122" s="43">
        <v>0.038796296296296294</v>
      </c>
      <c r="J122" s="43">
        <v>0.020046296296296295</v>
      </c>
    </row>
    <row r="123" spans="1:10" ht="15.75">
      <c r="A123" s="55">
        <v>15</v>
      </c>
      <c r="B123" s="41">
        <v>44</v>
      </c>
      <c r="C123" s="30" t="s">
        <v>149</v>
      </c>
      <c r="D123" s="32">
        <v>1981</v>
      </c>
      <c r="E123" s="30" t="s">
        <v>20</v>
      </c>
      <c r="F123" s="30" t="s">
        <v>14</v>
      </c>
      <c r="G123" s="32">
        <v>10</v>
      </c>
      <c r="H123" s="43">
        <v>0.01875</v>
      </c>
      <c r="I123" s="43">
        <v>0.03903935185185185</v>
      </c>
      <c r="J123" s="43">
        <v>0.020289351851851854</v>
      </c>
    </row>
    <row r="124" spans="1:10" ht="15.75">
      <c r="A124" s="55">
        <v>16</v>
      </c>
      <c r="B124" s="30">
        <v>6</v>
      </c>
      <c r="C124" s="30" t="s">
        <v>92</v>
      </c>
      <c r="D124" s="32">
        <v>1972</v>
      </c>
      <c r="E124" s="30" t="s">
        <v>93</v>
      </c>
      <c r="F124" s="30" t="s">
        <v>14</v>
      </c>
      <c r="G124" s="32">
        <v>10</v>
      </c>
      <c r="H124" s="43">
        <v>0.01875</v>
      </c>
      <c r="I124" s="43">
        <v>0.039074074074074074</v>
      </c>
      <c r="J124" s="43">
        <v>0.020324074074074074</v>
      </c>
    </row>
    <row r="125" spans="1:10" ht="15.75">
      <c r="A125" s="55">
        <v>17</v>
      </c>
      <c r="B125" s="41">
        <v>10</v>
      </c>
      <c r="C125" s="39" t="s">
        <v>43</v>
      </c>
      <c r="D125" s="42">
        <v>1950</v>
      </c>
      <c r="E125" s="41" t="s">
        <v>50</v>
      </c>
      <c r="F125" s="30" t="s">
        <v>14</v>
      </c>
      <c r="G125" s="42">
        <v>10</v>
      </c>
      <c r="H125" s="43">
        <v>0.01875</v>
      </c>
      <c r="I125" s="44">
        <v>0.039421296296296295</v>
      </c>
      <c r="J125" s="43">
        <v>0.020671296296296295</v>
      </c>
    </row>
    <row r="126" spans="1:10" ht="15.75">
      <c r="A126" s="55">
        <v>18</v>
      </c>
      <c r="B126" s="30">
        <v>50</v>
      </c>
      <c r="C126" s="39" t="s">
        <v>17</v>
      </c>
      <c r="D126" s="42">
        <v>1962</v>
      </c>
      <c r="E126" s="30" t="s">
        <v>18</v>
      </c>
      <c r="F126" s="41" t="s">
        <v>14</v>
      </c>
      <c r="G126" s="42">
        <v>10</v>
      </c>
      <c r="H126" s="43">
        <v>0.01875</v>
      </c>
      <c r="I126" s="44">
        <v>0.03957175925925926</v>
      </c>
      <c r="J126" s="43">
        <v>0.02082175925925926</v>
      </c>
    </row>
    <row r="127" spans="1:10" ht="15.75">
      <c r="A127" s="55">
        <v>19</v>
      </c>
      <c r="B127" s="30">
        <v>15</v>
      </c>
      <c r="C127" s="30" t="s">
        <v>100</v>
      </c>
      <c r="D127" s="32">
        <v>1960</v>
      </c>
      <c r="E127" s="30" t="s">
        <v>16</v>
      </c>
      <c r="F127" s="41" t="s">
        <v>58</v>
      </c>
      <c r="G127" s="42">
        <v>10</v>
      </c>
      <c r="H127" s="43">
        <v>0.01875</v>
      </c>
      <c r="I127" s="43">
        <v>0.03982638888888889</v>
      </c>
      <c r="J127" s="43">
        <v>0.02107638888888889</v>
      </c>
    </row>
    <row r="128" spans="1:10" ht="15.75">
      <c r="A128" s="55">
        <v>20</v>
      </c>
      <c r="B128" s="30">
        <v>5</v>
      </c>
      <c r="C128" s="39" t="s">
        <v>91</v>
      </c>
      <c r="D128" s="42">
        <v>1976</v>
      </c>
      <c r="E128" s="30" t="s">
        <v>46</v>
      </c>
      <c r="F128" s="30" t="s">
        <v>14</v>
      </c>
      <c r="G128" s="42">
        <v>10</v>
      </c>
      <c r="H128" s="43">
        <v>0.01875</v>
      </c>
      <c r="I128" s="44">
        <v>0.03993055555555556</v>
      </c>
      <c r="J128" s="43">
        <v>0.02118055555555556</v>
      </c>
    </row>
    <row r="129" spans="1:10" ht="15.75">
      <c r="A129" s="55">
        <v>21</v>
      </c>
      <c r="B129" s="64">
        <v>55</v>
      </c>
      <c r="C129" s="39" t="s">
        <v>64</v>
      </c>
      <c r="D129" s="32">
        <v>1968</v>
      </c>
      <c r="E129" s="30" t="s">
        <v>61</v>
      </c>
      <c r="F129" s="41" t="s">
        <v>14</v>
      </c>
      <c r="G129" s="32">
        <v>10</v>
      </c>
      <c r="H129" s="43">
        <v>0.01875</v>
      </c>
      <c r="I129" s="43">
        <v>0.04047453703703704</v>
      </c>
      <c r="J129" s="43">
        <v>0.02172453703703704</v>
      </c>
    </row>
    <row r="130" spans="1:10" ht="15.75">
      <c r="A130" s="55">
        <v>22</v>
      </c>
      <c r="B130" s="30">
        <v>51</v>
      </c>
      <c r="C130" s="30" t="s">
        <v>147</v>
      </c>
      <c r="D130" s="32">
        <v>1960</v>
      </c>
      <c r="E130" s="30" t="s">
        <v>24</v>
      </c>
      <c r="F130" s="30" t="s">
        <v>14</v>
      </c>
      <c r="G130" s="32">
        <v>10</v>
      </c>
      <c r="H130" s="43">
        <v>0.01875</v>
      </c>
      <c r="I130" s="43">
        <v>0.04091435185185185</v>
      </c>
      <c r="J130" s="43">
        <v>0.02216435185185185</v>
      </c>
    </row>
    <row r="131" spans="1:10" ht="15.75">
      <c r="A131" s="55">
        <v>23</v>
      </c>
      <c r="B131" s="41">
        <v>49</v>
      </c>
      <c r="C131" s="39" t="s">
        <v>27</v>
      </c>
      <c r="D131" s="32">
        <v>1978</v>
      </c>
      <c r="E131" s="30" t="s">
        <v>31</v>
      </c>
      <c r="F131" s="30" t="s">
        <v>31</v>
      </c>
      <c r="G131" s="32">
        <v>10</v>
      </c>
      <c r="H131" s="43">
        <v>0.01875</v>
      </c>
      <c r="I131" s="43">
        <v>0.04097222222222222</v>
      </c>
      <c r="J131" s="43">
        <v>0.022222222222222223</v>
      </c>
    </row>
    <row r="132" spans="1:10" ht="15.75">
      <c r="A132" s="55">
        <v>24</v>
      </c>
      <c r="B132" s="30">
        <v>18</v>
      </c>
      <c r="C132" s="30" t="s">
        <v>103</v>
      </c>
      <c r="D132" s="32">
        <v>1959</v>
      </c>
      <c r="E132" s="30" t="s">
        <v>21</v>
      </c>
      <c r="F132" s="41" t="s">
        <v>14</v>
      </c>
      <c r="G132" s="42">
        <v>10</v>
      </c>
      <c r="H132" s="43">
        <v>0.01875</v>
      </c>
      <c r="I132" s="43">
        <v>0.041122685185185186</v>
      </c>
      <c r="J132" s="43">
        <v>0.022372685185185186</v>
      </c>
    </row>
    <row r="133" spans="1:10" ht="15.75">
      <c r="A133" s="55">
        <v>25</v>
      </c>
      <c r="B133" s="30">
        <v>30</v>
      </c>
      <c r="C133" s="30" t="s">
        <v>120</v>
      </c>
      <c r="D133" s="32">
        <v>1979</v>
      </c>
      <c r="E133" s="30" t="s">
        <v>90</v>
      </c>
      <c r="F133" s="30" t="s">
        <v>14</v>
      </c>
      <c r="G133" s="32">
        <v>10</v>
      </c>
      <c r="H133" s="43">
        <v>0.01875</v>
      </c>
      <c r="I133" s="43">
        <v>0.041122685185185186</v>
      </c>
      <c r="J133" s="43">
        <v>0.022372685185185186</v>
      </c>
    </row>
    <row r="134" spans="1:10" ht="15.75">
      <c r="A134" s="55">
        <v>26</v>
      </c>
      <c r="B134" s="30">
        <v>28</v>
      </c>
      <c r="C134" s="30" t="s">
        <v>115</v>
      </c>
      <c r="D134" s="32">
        <v>1989</v>
      </c>
      <c r="E134" s="30" t="s">
        <v>61</v>
      </c>
      <c r="F134" s="30" t="s">
        <v>14</v>
      </c>
      <c r="G134" s="32">
        <v>10</v>
      </c>
      <c r="H134" s="43">
        <v>0.01875</v>
      </c>
      <c r="I134" s="43">
        <v>0.04134259259259259</v>
      </c>
      <c r="J134" s="43">
        <v>0.02259259259259259</v>
      </c>
    </row>
    <row r="135" spans="1:10" ht="15.75">
      <c r="A135" s="55">
        <v>27</v>
      </c>
      <c r="B135" s="30">
        <v>21</v>
      </c>
      <c r="C135" s="30" t="s">
        <v>107</v>
      </c>
      <c r="D135" s="32">
        <v>1951</v>
      </c>
      <c r="E135" s="30" t="s">
        <v>105</v>
      </c>
      <c r="F135" s="30" t="s">
        <v>106</v>
      </c>
      <c r="G135" s="32">
        <v>10</v>
      </c>
      <c r="H135" s="43">
        <v>0.01875</v>
      </c>
      <c r="I135" s="43">
        <v>0.04196759259259259</v>
      </c>
      <c r="J135" s="43">
        <v>0.023217592592592592</v>
      </c>
    </row>
    <row r="136" spans="1:10" ht="15.75">
      <c r="A136" s="55">
        <v>28</v>
      </c>
      <c r="B136" s="41">
        <v>14</v>
      </c>
      <c r="C136" s="30" t="s">
        <v>98</v>
      </c>
      <c r="D136" s="32">
        <v>1960</v>
      </c>
      <c r="E136" s="30" t="s">
        <v>16</v>
      </c>
      <c r="F136" s="30" t="s">
        <v>14</v>
      </c>
      <c r="G136" s="32">
        <v>10</v>
      </c>
      <c r="H136" s="43">
        <v>0.01875</v>
      </c>
      <c r="I136" s="43">
        <v>0.04209490740740741</v>
      </c>
      <c r="J136" s="43">
        <v>0.023344907407407408</v>
      </c>
    </row>
    <row r="137" spans="1:10" ht="15.75">
      <c r="A137" s="55">
        <v>29</v>
      </c>
      <c r="B137" s="30">
        <v>27</v>
      </c>
      <c r="C137" s="30" t="s">
        <v>114</v>
      </c>
      <c r="D137" s="32">
        <v>1962</v>
      </c>
      <c r="E137" s="30" t="s">
        <v>61</v>
      </c>
      <c r="F137" s="30" t="s">
        <v>14</v>
      </c>
      <c r="G137" s="32">
        <v>10</v>
      </c>
      <c r="H137" s="43">
        <v>0.01875</v>
      </c>
      <c r="I137" s="43">
        <v>0.042187499999999996</v>
      </c>
      <c r="J137" s="43">
        <v>0.023437499999999997</v>
      </c>
    </row>
    <row r="138" spans="1:10" ht="15.75">
      <c r="A138" s="55">
        <v>30</v>
      </c>
      <c r="B138" s="30">
        <v>54</v>
      </c>
      <c r="C138" s="30" t="s">
        <v>15</v>
      </c>
      <c r="D138" s="32">
        <v>1955</v>
      </c>
      <c r="E138" s="30" t="s">
        <v>16</v>
      </c>
      <c r="F138" s="30" t="s">
        <v>14</v>
      </c>
      <c r="G138" s="32">
        <v>10</v>
      </c>
      <c r="H138" s="43">
        <v>0.01875</v>
      </c>
      <c r="I138" s="43">
        <v>0.04245370370370371</v>
      </c>
      <c r="J138" s="43">
        <v>0.02370370370370371</v>
      </c>
    </row>
    <row r="139" spans="1:10" ht="15.75">
      <c r="A139" s="55">
        <v>31</v>
      </c>
      <c r="B139" s="41">
        <v>3</v>
      </c>
      <c r="C139" s="30" t="s">
        <v>19</v>
      </c>
      <c r="D139" s="32">
        <v>1986</v>
      </c>
      <c r="E139" s="30" t="s">
        <v>47</v>
      </c>
      <c r="F139" s="30" t="s">
        <v>14</v>
      </c>
      <c r="G139" s="32">
        <v>10</v>
      </c>
      <c r="H139" s="43">
        <v>0.01875</v>
      </c>
      <c r="I139" s="43">
        <v>0.043750000000000004</v>
      </c>
      <c r="J139" s="43">
        <v>0.025000000000000005</v>
      </c>
    </row>
    <row r="140" spans="1:10" ht="15.75">
      <c r="A140" s="55">
        <v>32</v>
      </c>
      <c r="B140" s="30">
        <v>25</v>
      </c>
      <c r="C140" s="39" t="s">
        <v>53</v>
      </c>
      <c r="D140" s="32">
        <v>1951</v>
      </c>
      <c r="E140" s="30" t="s">
        <v>30</v>
      </c>
      <c r="F140" s="41" t="s">
        <v>14</v>
      </c>
      <c r="G140" s="32">
        <v>10</v>
      </c>
      <c r="H140" s="43">
        <v>0.01875</v>
      </c>
      <c r="I140" s="43">
        <v>0.044502314814814814</v>
      </c>
      <c r="J140" s="43">
        <v>0.025752314814814815</v>
      </c>
    </row>
    <row r="141" spans="1:10" ht="15.75">
      <c r="A141" s="55">
        <v>33</v>
      </c>
      <c r="B141" s="41">
        <v>32</v>
      </c>
      <c r="C141" s="41" t="s">
        <v>123</v>
      </c>
      <c r="D141" s="42">
        <v>1996</v>
      </c>
      <c r="E141" s="30" t="s">
        <v>118</v>
      </c>
      <c r="F141" s="30" t="s">
        <v>14</v>
      </c>
      <c r="G141" s="42">
        <v>10</v>
      </c>
      <c r="H141" s="43">
        <v>0.01875</v>
      </c>
      <c r="I141" s="44">
        <v>0.04478009259259259</v>
      </c>
      <c r="J141" s="43">
        <v>0.026030092592592587</v>
      </c>
    </row>
    <row r="142" spans="1:10" ht="15.75">
      <c r="A142" s="55">
        <v>34</v>
      </c>
      <c r="B142" s="41">
        <v>33</v>
      </c>
      <c r="C142" s="30" t="s">
        <v>124</v>
      </c>
      <c r="D142" s="32">
        <v>1966</v>
      </c>
      <c r="E142" s="30" t="s">
        <v>118</v>
      </c>
      <c r="F142" s="30" t="s">
        <v>14</v>
      </c>
      <c r="G142" s="42">
        <v>10</v>
      </c>
      <c r="H142" s="43">
        <v>0.01875</v>
      </c>
      <c r="I142" s="43">
        <v>0.046435185185185184</v>
      </c>
      <c r="J142" s="43">
        <v>0.027685185185185184</v>
      </c>
    </row>
    <row r="143" spans="1:10" ht="15.75">
      <c r="A143" s="55">
        <v>35</v>
      </c>
      <c r="B143" s="30">
        <v>45</v>
      </c>
      <c r="C143" s="30" t="s">
        <v>148</v>
      </c>
      <c r="D143" s="32">
        <v>1975</v>
      </c>
      <c r="E143" s="30" t="s">
        <v>61</v>
      </c>
      <c r="F143" s="30" t="s">
        <v>14</v>
      </c>
      <c r="G143" s="32">
        <v>10</v>
      </c>
      <c r="H143" s="43">
        <v>0.01875</v>
      </c>
      <c r="I143" s="43">
        <v>0.04670138888888889</v>
      </c>
      <c r="J143" s="43">
        <v>0.02795138888888889</v>
      </c>
    </row>
    <row r="144" spans="1:10" ht="15.75">
      <c r="A144" s="55">
        <v>36</v>
      </c>
      <c r="B144" s="41">
        <v>8</v>
      </c>
      <c r="C144" s="39" t="s">
        <v>54</v>
      </c>
      <c r="D144" s="32">
        <v>1952</v>
      </c>
      <c r="E144" s="30" t="s">
        <v>30</v>
      </c>
      <c r="F144" s="41" t="s">
        <v>14</v>
      </c>
      <c r="G144" s="32">
        <v>10</v>
      </c>
      <c r="H144" s="43">
        <v>0.01875</v>
      </c>
      <c r="I144" s="43">
        <v>0.0474537037037037</v>
      </c>
      <c r="J144" s="43">
        <v>0.0287037037037037</v>
      </c>
    </row>
    <row r="145" spans="1:10" ht="15.75">
      <c r="A145" s="55">
        <v>37</v>
      </c>
      <c r="B145" s="41">
        <v>7</v>
      </c>
      <c r="C145" s="41" t="s">
        <v>94</v>
      </c>
      <c r="D145" s="42">
        <v>1971</v>
      </c>
      <c r="E145" s="41" t="s">
        <v>93</v>
      </c>
      <c r="F145" s="41" t="s">
        <v>14</v>
      </c>
      <c r="G145" s="42">
        <v>10</v>
      </c>
      <c r="H145" s="43">
        <v>0.01875</v>
      </c>
      <c r="I145" s="44">
        <v>0.04961805555555556</v>
      </c>
      <c r="J145" s="43">
        <v>0.030868055555555562</v>
      </c>
    </row>
    <row r="147" spans="1:9" ht="15.75">
      <c r="A147" s="17"/>
      <c r="B147" s="18"/>
      <c r="C147" s="84" t="s">
        <v>12</v>
      </c>
      <c r="D147" s="84"/>
      <c r="E147" s="84"/>
      <c r="F147" s="84"/>
      <c r="G147" s="84"/>
      <c r="H147" s="84"/>
      <c r="I147" s="18"/>
    </row>
    <row r="148" spans="1:9" ht="15.75">
      <c r="A148" s="17"/>
      <c r="B148" s="18"/>
      <c r="C148" s="14"/>
      <c r="D148" s="14"/>
      <c r="E148" s="14"/>
      <c r="F148" s="14"/>
      <c r="G148" s="14"/>
      <c r="H148" s="14"/>
      <c r="I148" s="18"/>
    </row>
    <row r="149" spans="1:10" ht="15.75">
      <c r="A149" s="55">
        <v>1</v>
      </c>
      <c r="B149" s="41">
        <v>39</v>
      </c>
      <c r="C149" s="39" t="s">
        <v>29</v>
      </c>
      <c r="D149" s="32">
        <v>1974</v>
      </c>
      <c r="E149" s="30" t="s">
        <v>61</v>
      </c>
      <c r="F149" s="41" t="s">
        <v>62</v>
      </c>
      <c r="G149" s="32">
        <v>10</v>
      </c>
      <c r="H149" s="43">
        <v>0.01875</v>
      </c>
      <c r="I149" s="43">
        <v>0.040138888888888884</v>
      </c>
      <c r="J149" s="43">
        <v>0.021388888888888884</v>
      </c>
    </row>
    <row r="150" spans="1:10" ht="15.75">
      <c r="A150" s="55">
        <v>2</v>
      </c>
      <c r="B150" s="30">
        <v>13</v>
      </c>
      <c r="C150" s="30" t="s">
        <v>97</v>
      </c>
      <c r="D150" s="32">
        <v>1987</v>
      </c>
      <c r="E150" s="30" t="s">
        <v>99</v>
      </c>
      <c r="F150" s="30" t="s">
        <v>14</v>
      </c>
      <c r="G150" s="32">
        <v>10</v>
      </c>
      <c r="H150" s="43">
        <v>0.01875</v>
      </c>
      <c r="I150" s="43">
        <v>0.040636574074074075</v>
      </c>
      <c r="J150" s="43">
        <v>0.021886574074074076</v>
      </c>
    </row>
    <row r="151" spans="1:10" ht="15.75">
      <c r="A151" s="55">
        <v>3</v>
      </c>
      <c r="B151" s="41">
        <v>9</v>
      </c>
      <c r="C151" s="39" t="s">
        <v>40</v>
      </c>
      <c r="D151" s="42">
        <v>1981</v>
      </c>
      <c r="E151" s="41" t="s">
        <v>39</v>
      </c>
      <c r="F151" s="30" t="s">
        <v>58</v>
      </c>
      <c r="G151" s="42">
        <v>10</v>
      </c>
      <c r="H151" s="43">
        <v>0.01875</v>
      </c>
      <c r="I151" s="44">
        <v>0.041608796296296297</v>
      </c>
      <c r="J151" s="43">
        <v>0.022858796296296297</v>
      </c>
    </row>
    <row r="152" spans="1:10" ht="15.75">
      <c r="A152" s="55">
        <v>4</v>
      </c>
      <c r="B152" s="30">
        <v>2</v>
      </c>
      <c r="C152" s="39" t="s">
        <v>66</v>
      </c>
      <c r="D152" s="32">
        <v>1993</v>
      </c>
      <c r="E152" s="30" t="s">
        <v>20</v>
      </c>
      <c r="F152" s="30" t="s">
        <v>14</v>
      </c>
      <c r="G152" s="32">
        <v>10</v>
      </c>
      <c r="H152" s="43">
        <v>0.01875</v>
      </c>
      <c r="I152" s="43">
        <v>0.04188657407407407</v>
      </c>
      <c r="J152" s="43">
        <v>0.02313657407407407</v>
      </c>
    </row>
    <row r="153" spans="1:10" ht="12.75" customHeight="1">
      <c r="A153" s="55">
        <v>5</v>
      </c>
      <c r="B153" s="30">
        <v>24</v>
      </c>
      <c r="C153" s="30" t="s">
        <v>112</v>
      </c>
      <c r="D153" s="32">
        <v>1965</v>
      </c>
      <c r="E153" s="30" t="s">
        <v>55</v>
      </c>
      <c r="F153" s="30" t="s">
        <v>14</v>
      </c>
      <c r="G153" s="32">
        <v>10</v>
      </c>
      <c r="H153" s="43">
        <v>0.01875</v>
      </c>
      <c r="I153" s="43">
        <v>0.0425</v>
      </c>
      <c r="J153" s="43">
        <v>0.023750000000000004</v>
      </c>
    </row>
    <row r="154" spans="1:10" ht="15.75">
      <c r="A154" s="55">
        <v>6</v>
      </c>
      <c r="B154" s="41">
        <v>34</v>
      </c>
      <c r="C154" s="41" t="s">
        <v>134</v>
      </c>
      <c r="D154" s="42">
        <v>1997</v>
      </c>
      <c r="E154" s="30" t="s">
        <v>122</v>
      </c>
      <c r="F154" s="30" t="s">
        <v>14</v>
      </c>
      <c r="G154" s="42">
        <v>10</v>
      </c>
      <c r="H154" s="43">
        <v>0.01875</v>
      </c>
      <c r="I154" s="44">
        <v>0.04304398148148148</v>
      </c>
      <c r="J154" s="43">
        <v>0.024293981481481482</v>
      </c>
    </row>
    <row r="155" spans="1:10" ht="15.75">
      <c r="A155" s="55">
        <v>7</v>
      </c>
      <c r="B155" s="41">
        <v>48</v>
      </c>
      <c r="C155" s="39" t="s">
        <v>69</v>
      </c>
      <c r="D155" s="32">
        <v>1967</v>
      </c>
      <c r="E155" s="30" t="s">
        <v>55</v>
      </c>
      <c r="F155" s="30" t="s">
        <v>14</v>
      </c>
      <c r="G155" s="32">
        <v>10</v>
      </c>
      <c r="H155" s="43">
        <v>0.01875</v>
      </c>
      <c r="I155" s="43">
        <v>0.04329861111111111</v>
      </c>
      <c r="J155" s="43">
        <v>0.024548611111111108</v>
      </c>
    </row>
    <row r="156" spans="1:10" ht="15.75">
      <c r="A156" s="55">
        <v>8</v>
      </c>
      <c r="B156" s="30">
        <v>12</v>
      </c>
      <c r="C156" s="39" t="s">
        <v>25</v>
      </c>
      <c r="D156" s="32">
        <v>1951</v>
      </c>
      <c r="E156" s="30" t="s">
        <v>55</v>
      </c>
      <c r="F156" s="41" t="s">
        <v>14</v>
      </c>
      <c r="G156" s="32">
        <v>10</v>
      </c>
      <c r="H156" s="43">
        <v>0.01875</v>
      </c>
      <c r="I156" s="43">
        <v>0.044328703703703703</v>
      </c>
      <c r="J156" s="43">
        <v>0.025578703703703704</v>
      </c>
    </row>
    <row r="157" spans="1:10" ht="15.75">
      <c r="A157" s="55">
        <v>9</v>
      </c>
      <c r="B157" s="30">
        <v>53</v>
      </c>
      <c r="C157" s="30" t="s">
        <v>45</v>
      </c>
      <c r="D157" s="32">
        <v>1981</v>
      </c>
      <c r="E157" s="30" t="s">
        <v>46</v>
      </c>
      <c r="F157" s="30" t="s">
        <v>14</v>
      </c>
      <c r="G157" s="32">
        <v>10</v>
      </c>
      <c r="H157" s="43">
        <v>0.01875</v>
      </c>
      <c r="I157" s="43">
        <v>0.04501157407407407</v>
      </c>
      <c r="J157" s="43">
        <v>0.026261574074074073</v>
      </c>
    </row>
    <row r="158" spans="1:10" ht="15.75">
      <c r="A158" s="55">
        <v>10</v>
      </c>
      <c r="B158" s="41">
        <v>37</v>
      </c>
      <c r="C158" s="41" t="s">
        <v>137</v>
      </c>
      <c r="D158" s="42">
        <v>1997</v>
      </c>
      <c r="E158" s="30" t="s">
        <v>122</v>
      </c>
      <c r="F158" s="30" t="s">
        <v>14</v>
      </c>
      <c r="G158" s="42">
        <v>10</v>
      </c>
      <c r="H158" s="43">
        <v>0.01875</v>
      </c>
      <c r="I158" s="44">
        <v>0.04579861111111111</v>
      </c>
      <c r="J158" s="43">
        <v>0.02704861111111111</v>
      </c>
    </row>
    <row r="159" spans="1:10" ht="15.75">
      <c r="A159" s="55">
        <v>11</v>
      </c>
      <c r="B159" s="30">
        <v>43</v>
      </c>
      <c r="C159" s="39" t="s">
        <v>63</v>
      </c>
      <c r="D159" s="32">
        <v>1980</v>
      </c>
      <c r="E159" s="30" t="s">
        <v>61</v>
      </c>
      <c r="F159" s="30" t="s">
        <v>14</v>
      </c>
      <c r="G159" s="32">
        <v>10</v>
      </c>
      <c r="H159" s="43">
        <v>0.01875</v>
      </c>
      <c r="I159" s="43">
        <v>0.04670138888888889</v>
      </c>
      <c r="J159" s="43">
        <v>0.02795138888888889</v>
      </c>
    </row>
    <row r="160" spans="1:10" ht="15.75">
      <c r="A160" s="55">
        <v>12</v>
      </c>
      <c r="B160" s="41">
        <v>20</v>
      </c>
      <c r="C160" s="30" t="s">
        <v>140</v>
      </c>
      <c r="D160" s="32">
        <v>1951</v>
      </c>
      <c r="E160" s="30" t="s">
        <v>16</v>
      </c>
      <c r="F160" s="30" t="s">
        <v>14</v>
      </c>
      <c r="G160" s="32">
        <v>10</v>
      </c>
      <c r="H160" s="43">
        <v>0.01875</v>
      </c>
      <c r="I160" s="43">
        <v>0.04809027777777778</v>
      </c>
      <c r="J160" s="43">
        <v>0.02934027777777778</v>
      </c>
    </row>
    <row r="161" spans="1:10" ht="15.75">
      <c r="A161" s="55">
        <v>13</v>
      </c>
      <c r="B161" s="30">
        <v>11</v>
      </c>
      <c r="C161" s="39" t="s">
        <v>59</v>
      </c>
      <c r="D161" s="32">
        <v>1953</v>
      </c>
      <c r="E161" s="30" t="s">
        <v>16</v>
      </c>
      <c r="F161" s="63" t="s">
        <v>58</v>
      </c>
      <c r="G161" s="32">
        <v>10</v>
      </c>
      <c r="H161" s="43">
        <v>0.01875</v>
      </c>
      <c r="I161" s="43">
        <v>0.05104166666666667</v>
      </c>
      <c r="J161" s="43">
        <v>0.03229166666666668</v>
      </c>
    </row>
    <row r="162" spans="1:10" ht="15.75">
      <c r="A162" s="55">
        <v>14</v>
      </c>
      <c r="B162" s="41">
        <v>35</v>
      </c>
      <c r="C162" s="30" t="s">
        <v>135</v>
      </c>
      <c r="D162" s="32">
        <v>1997</v>
      </c>
      <c r="E162" s="30" t="s">
        <v>118</v>
      </c>
      <c r="F162" s="30" t="s">
        <v>14</v>
      </c>
      <c r="G162" s="42">
        <v>10</v>
      </c>
      <c r="H162" s="43">
        <v>0.01875</v>
      </c>
      <c r="I162" s="43">
        <v>0.0522337962962963</v>
      </c>
      <c r="J162" s="43">
        <v>0.0334837962962963</v>
      </c>
    </row>
    <row r="163" spans="1:10" ht="15.75">
      <c r="A163" s="55">
        <v>15</v>
      </c>
      <c r="B163" s="30">
        <v>36</v>
      </c>
      <c r="C163" s="30" t="s">
        <v>136</v>
      </c>
      <c r="D163" s="32">
        <v>1996</v>
      </c>
      <c r="E163" s="30" t="s">
        <v>122</v>
      </c>
      <c r="F163" s="30" t="s">
        <v>14</v>
      </c>
      <c r="G163" s="42">
        <v>10</v>
      </c>
      <c r="H163" s="43">
        <v>0.01875</v>
      </c>
      <c r="I163" s="43">
        <v>0.05371527777777777</v>
      </c>
      <c r="J163" s="43">
        <v>0.034965277777777776</v>
      </c>
    </row>
    <row r="164" spans="1:10" ht="15.75">
      <c r="A164" s="55">
        <v>16</v>
      </c>
      <c r="B164" s="41">
        <v>4</v>
      </c>
      <c r="C164" s="30" t="s">
        <v>48</v>
      </c>
      <c r="D164" s="32">
        <v>1987</v>
      </c>
      <c r="E164" s="30" t="s">
        <v>47</v>
      </c>
      <c r="F164" s="41" t="s">
        <v>14</v>
      </c>
      <c r="G164" s="32">
        <v>10</v>
      </c>
      <c r="H164" s="43">
        <v>0.01875</v>
      </c>
      <c r="I164" s="43">
        <v>0.055775462962962964</v>
      </c>
      <c r="J164" s="43">
        <v>0.03702546296296297</v>
      </c>
    </row>
    <row r="166" spans="3:8" ht="15.75">
      <c r="C166" s="84" t="s">
        <v>172</v>
      </c>
      <c r="D166" s="84"/>
      <c r="E166" s="84"/>
      <c r="F166" s="84"/>
      <c r="G166" s="84"/>
      <c r="H166" s="84"/>
    </row>
    <row r="168" spans="1:10" ht="15.75">
      <c r="A168" s="55">
        <v>1</v>
      </c>
      <c r="B168" s="41">
        <v>606</v>
      </c>
      <c r="C168" s="41" t="s">
        <v>150</v>
      </c>
      <c r="D168" s="42">
        <v>1969</v>
      </c>
      <c r="E168" s="41" t="s">
        <v>151</v>
      </c>
      <c r="F168" s="41" t="s">
        <v>14</v>
      </c>
      <c r="G168" s="42">
        <v>10</v>
      </c>
      <c r="H168" s="43">
        <v>0.01875</v>
      </c>
      <c r="I168" s="44">
        <v>0.03605324074074074</v>
      </c>
      <c r="J168" s="43">
        <f aca="true" t="shared" si="0" ref="J168:J175">I168-H168</f>
        <v>0.01730324074074074</v>
      </c>
    </row>
    <row r="169" spans="1:10" ht="15.75">
      <c r="A169" s="55">
        <v>2</v>
      </c>
      <c r="B169" s="41">
        <v>610</v>
      </c>
      <c r="C169" s="30" t="s">
        <v>158</v>
      </c>
      <c r="D169" s="32">
        <v>1992</v>
      </c>
      <c r="E169" s="41" t="s">
        <v>16</v>
      </c>
      <c r="F169" s="41" t="s">
        <v>14</v>
      </c>
      <c r="G169" s="32">
        <v>10</v>
      </c>
      <c r="H169" s="43">
        <v>0.01875</v>
      </c>
      <c r="I169" s="43">
        <v>0.03635416666666667</v>
      </c>
      <c r="J169" s="43">
        <f t="shared" si="0"/>
        <v>0.017604166666666667</v>
      </c>
    </row>
    <row r="170" spans="1:10" ht="15.75">
      <c r="A170" s="55">
        <v>3</v>
      </c>
      <c r="B170" s="30">
        <v>603</v>
      </c>
      <c r="C170" s="30" t="s">
        <v>141</v>
      </c>
      <c r="D170" s="32">
        <v>1961</v>
      </c>
      <c r="E170" s="30" t="s">
        <v>55</v>
      </c>
      <c r="F170" s="30" t="s">
        <v>14</v>
      </c>
      <c r="G170" s="32">
        <v>10</v>
      </c>
      <c r="H170" s="43">
        <v>0.01875</v>
      </c>
      <c r="I170" s="43">
        <v>0.036377314814814814</v>
      </c>
      <c r="J170" s="43">
        <f t="shared" si="0"/>
        <v>0.017627314814814814</v>
      </c>
    </row>
    <row r="171" spans="1:10" ht="15.75">
      <c r="A171" s="55">
        <v>4</v>
      </c>
      <c r="B171" s="41">
        <v>608</v>
      </c>
      <c r="C171" s="30" t="s">
        <v>152</v>
      </c>
      <c r="D171" s="32">
        <v>1974</v>
      </c>
      <c r="E171" s="30" t="s">
        <v>16</v>
      </c>
      <c r="F171" s="30" t="s">
        <v>14</v>
      </c>
      <c r="G171" s="32">
        <v>10</v>
      </c>
      <c r="H171" s="43">
        <v>0.01875</v>
      </c>
      <c r="I171" s="43">
        <v>0.03640046296296296</v>
      </c>
      <c r="J171" s="43">
        <f t="shared" si="0"/>
        <v>0.01765046296296296</v>
      </c>
    </row>
    <row r="172" spans="1:10" ht="15.75">
      <c r="A172" s="55">
        <v>5</v>
      </c>
      <c r="B172" s="30">
        <v>609</v>
      </c>
      <c r="C172" s="30" t="s">
        <v>155</v>
      </c>
      <c r="D172" s="32">
        <v>1992</v>
      </c>
      <c r="E172" s="41" t="s">
        <v>156</v>
      </c>
      <c r="F172" s="41" t="s">
        <v>14</v>
      </c>
      <c r="G172" s="32">
        <v>10</v>
      </c>
      <c r="H172" s="43">
        <v>0.01875</v>
      </c>
      <c r="I172" s="43">
        <v>0.03679398148148148</v>
      </c>
      <c r="J172" s="43">
        <f t="shared" si="0"/>
        <v>0.018043981481481484</v>
      </c>
    </row>
    <row r="173" spans="1:10" ht="15.75">
      <c r="A173" s="55">
        <v>6</v>
      </c>
      <c r="B173" s="30">
        <v>605</v>
      </c>
      <c r="C173" s="41" t="s">
        <v>146</v>
      </c>
      <c r="D173" s="42">
        <v>1962</v>
      </c>
      <c r="E173" s="41" t="s">
        <v>16</v>
      </c>
      <c r="F173" s="41" t="s">
        <v>14</v>
      </c>
      <c r="G173" s="42">
        <v>10</v>
      </c>
      <c r="H173" s="43">
        <v>0.01875</v>
      </c>
      <c r="I173" s="44">
        <v>0.03716435185185185</v>
      </c>
      <c r="J173" s="43">
        <f t="shared" si="0"/>
        <v>0.018414351851851852</v>
      </c>
    </row>
    <row r="174" spans="1:10" ht="15.75">
      <c r="A174" s="55">
        <v>7</v>
      </c>
      <c r="B174" s="41">
        <v>604</v>
      </c>
      <c r="C174" s="30" t="s">
        <v>142</v>
      </c>
      <c r="D174" s="32">
        <v>1961</v>
      </c>
      <c r="E174" s="30" t="s">
        <v>55</v>
      </c>
      <c r="F174" s="30" t="s">
        <v>14</v>
      </c>
      <c r="G174" s="32">
        <v>10</v>
      </c>
      <c r="H174" s="43">
        <v>0.01875</v>
      </c>
      <c r="I174" s="43">
        <v>0.03782407407407407</v>
      </c>
      <c r="J174" s="43">
        <f t="shared" si="0"/>
        <v>0.019074074074074073</v>
      </c>
    </row>
    <row r="175" spans="1:10" ht="15.75">
      <c r="A175" s="55">
        <v>8</v>
      </c>
      <c r="B175" s="41">
        <v>607</v>
      </c>
      <c r="C175" s="30" t="s">
        <v>153</v>
      </c>
      <c r="D175" s="32">
        <v>1969</v>
      </c>
      <c r="E175" s="30" t="s">
        <v>154</v>
      </c>
      <c r="F175" s="30" t="s">
        <v>14</v>
      </c>
      <c r="G175" s="32">
        <v>10</v>
      </c>
      <c r="H175" s="43">
        <v>0.01875</v>
      </c>
      <c r="I175" s="43">
        <v>0.041122685185185186</v>
      </c>
      <c r="J175" s="43">
        <f t="shared" si="0"/>
        <v>0.022372685185185186</v>
      </c>
    </row>
  </sheetData>
  <sheetProtection selectLockedCells="1" selectUnlockedCells="1"/>
  <mergeCells count="17">
    <mergeCell ref="C107:H107"/>
    <mergeCell ref="B1:J1"/>
    <mergeCell ref="B3:D3"/>
    <mergeCell ref="H3:I3"/>
    <mergeCell ref="C11:H11"/>
    <mergeCell ref="C90:H90"/>
    <mergeCell ref="C97:H97"/>
    <mergeCell ref="C147:H147"/>
    <mergeCell ref="C42:H42"/>
    <mergeCell ref="C47:H47"/>
    <mergeCell ref="C52:H52"/>
    <mergeCell ref="C59:H59"/>
    <mergeCell ref="C166:H166"/>
    <mergeCell ref="C70:H70"/>
    <mergeCell ref="C76:H76"/>
    <mergeCell ref="C86:H86"/>
    <mergeCell ref="C101:H101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3"/>
  <sheetViews>
    <sheetView zoomScalePageLayoutView="0" workbookViewId="0" topLeftCell="B64">
      <selection activeCell="E86" sqref="E86"/>
    </sheetView>
  </sheetViews>
  <sheetFormatPr defaultColWidth="9.140625" defaultRowHeight="15"/>
  <cols>
    <col min="1" max="1" width="5.28125" style="2" bestFit="1" customWidth="1"/>
    <col min="2" max="2" width="8.28125" style="28" bestFit="1" customWidth="1"/>
    <col min="3" max="3" width="11.8515625" style="2" customWidth="1"/>
    <col min="4" max="4" width="28.28125" style="2" bestFit="1" customWidth="1"/>
    <col min="5" max="5" width="12.7109375" style="29" bestFit="1" customWidth="1"/>
    <col min="6" max="6" width="56.7109375" style="2" bestFit="1" customWidth="1"/>
    <col min="7" max="7" width="29.140625" style="2" customWidth="1"/>
    <col min="8" max="8" width="14.00390625" style="29" customWidth="1"/>
    <col min="9" max="9" width="17.140625" style="37" bestFit="1" customWidth="1"/>
    <col min="10" max="10" width="19.28125" style="37" bestFit="1" customWidth="1"/>
    <col min="11" max="11" width="14.7109375" style="37" customWidth="1"/>
    <col min="12" max="12" width="4.421875" style="47" bestFit="1" customWidth="1"/>
    <col min="13" max="13" width="8.00390625" style="47" bestFit="1" customWidth="1"/>
    <col min="14" max="14" width="5.00390625" style="68" bestFit="1" customWidth="1"/>
    <col min="15" max="15" width="5.00390625" style="70" bestFit="1" customWidth="1"/>
    <col min="16" max="16" width="6.00390625" style="72" bestFit="1" customWidth="1"/>
    <col min="17" max="17" width="10.140625" style="47" bestFit="1" customWidth="1"/>
  </cols>
  <sheetData>
    <row r="1" spans="3:11" ht="15.75">
      <c r="C1" s="86" t="s">
        <v>77</v>
      </c>
      <c r="D1" s="86"/>
      <c r="E1" s="86"/>
      <c r="F1" s="86"/>
      <c r="G1" s="86"/>
      <c r="H1" s="86"/>
      <c r="I1" s="86"/>
      <c r="J1" s="86"/>
      <c r="K1" s="86"/>
    </row>
    <row r="2" spans="3:11" ht="15.75">
      <c r="C2" s="5"/>
      <c r="D2" s="5"/>
      <c r="E2" s="5"/>
      <c r="F2" s="5"/>
      <c r="G2" s="5"/>
      <c r="H2" s="5"/>
      <c r="I2" s="34"/>
      <c r="J2" s="34"/>
      <c r="K2" s="34"/>
    </row>
    <row r="3" spans="3:11" ht="18.75">
      <c r="C3" s="86" t="s">
        <v>0</v>
      </c>
      <c r="D3" s="86"/>
      <c r="E3" s="86"/>
      <c r="F3" s="3"/>
      <c r="G3" s="4" t="s">
        <v>157</v>
      </c>
      <c r="H3" s="6"/>
      <c r="I3" s="87" t="s">
        <v>78</v>
      </c>
      <c r="J3" s="87"/>
      <c r="K3" s="35"/>
    </row>
    <row r="4" spans="3:11" ht="15.75">
      <c r="C4" s="3"/>
      <c r="D4" s="5"/>
      <c r="E4" s="6"/>
      <c r="F4" s="3"/>
      <c r="G4" s="4"/>
      <c r="H4" s="6"/>
      <c r="I4" s="34"/>
      <c r="J4" s="36"/>
      <c r="K4" s="35"/>
    </row>
    <row r="5" spans="1:18" s="33" customFormat="1" ht="31.5">
      <c r="A5" s="50" t="s">
        <v>13</v>
      </c>
      <c r="B5" s="51" t="s">
        <v>32</v>
      </c>
      <c r="C5" s="52" t="s">
        <v>2</v>
      </c>
      <c r="D5" s="52" t="s">
        <v>3</v>
      </c>
      <c r="E5" s="52" t="s">
        <v>4</v>
      </c>
      <c r="F5" s="52" t="s">
        <v>5</v>
      </c>
      <c r="G5" s="52" t="s">
        <v>6</v>
      </c>
      <c r="H5" s="52" t="s">
        <v>7</v>
      </c>
      <c r="I5" s="53" t="s">
        <v>8</v>
      </c>
      <c r="J5" s="53" t="s">
        <v>9</v>
      </c>
      <c r="K5" s="53" t="s">
        <v>10</v>
      </c>
      <c r="L5" s="48" t="s">
        <v>74</v>
      </c>
      <c r="M5" s="48" t="s">
        <v>70</v>
      </c>
      <c r="N5" s="69" t="s">
        <v>71</v>
      </c>
      <c r="O5" s="71" t="s">
        <v>72</v>
      </c>
      <c r="P5" s="73" t="s">
        <v>73</v>
      </c>
      <c r="Q5" s="33" t="s">
        <v>87</v>
      </c>
      <c r="R5" s="48" t="s">
        <v>79</v>
      </c>
    </row>
    <row r="6" spans="1:18" s="38" customFormat="1" ht="15.75">
      <c r="A6" s="30"/>
      <c r="B6" s="67">
        <v>71</v>
      </c>
      <c r="C6" s="30">
        <v>1</v>
      </c>
      <c r="D6" s="39" t="s">
        <v>26</v>
      </c>
      <c r="E6" s="32">
        <v>1984</v>
      </c>
      <c r="F6" s="30" t="s">
        <v>65</v>
      </c>
      <c r="G6" s="30" t="s">
        <v>14</v>
      </c>
      <c r="H6" s="32">
        <v>10</v>
      </c>
      <c r="I6" s="43">
        <v>0.01875</v>
      </c>
      <c r="J6" s="43">
        <v>0.034826388888888886</v>
      </c>
      <c r="K6" s="43">
        <f aca="true" t="shared" si="0" ref="K6:K37">J6-I6</f>
        <v>0.016076388888888887</v>
      </c>
      <c r="L6" s="49" t="s">
        <v>76</v>
      </c>
      <c r="M6" s="49">
        <f>2014-E6</f>
        <v>30</v>
      </c>
      <c r="N6" s="68">
        <f>IF(M6&lt;=14,"ДА","")</f>
      </c>
      <c r="O6" s="70">
        <f>IF(M6&lt;=16,IF(M6&gt;14,"ДА",""),"")</f>
      </c>
      <c r="P6" s="72" t="str">
        <f>IF(M6&gt;16,"ДА","")</f>
        <v>ДА</v>
      </c>
      <c r="Q6" s="49">
        <f>IF(L6="Ж",IF(M6&gt;50,"ДА",""),IF(M6&gt;60,"ДА",""))</f>
      </c>
      <c r="R6" s="38">
        <f>IF(M6&lt;=14,IF(L6="М",11,12),IF(M6&lt;=16,IF(L6="М",21,22),IF(M6&lt;=18,IF(L6="М",31,32),IF(M6&lt;=39,IF(L6="М",71,72),IF(M6&lt;=49,IF(L6="М",41,42),IF(M6&lt;=59,IF(L6="М",51,52),IF(L6="М",61,62)))))))</f>
        <v>71</v>
      </c>
    </row>
    <row r="7" spans="1:18" s="38" customFormat="1" ht="15.75">
      <c r="A7" s="41"/>
      <c r="B7" s="67">
        <v>72</v>
      </c>
      <c r="C7" s="30">
        <v>2</v>
      </c>
      <c r="D7" s="39" t="s">
        <v>66</v>
      </c>
      <c r="E7" s="32">
        <v>1993</v>
      </c>
      <c r="F7" s="30" t="s">
        <v>20</v>
      </c>
      <c r="G7" s="30" t="s">
        <v>14</v>
      </c>
      <c r="H7" s="32">
        <v>10</v>
      </c>
      <c r="I7" s="43">
        <v>0.01875</v>
      </c>
      <c r="J7" s="43">
        <v>0.04188657407407407</v>
      </c>
      <c r="K7" s="43">
        <f t="shared" si="0"/>
        <v>0.02313657407407407</v>
      </c>
      <c r="L7" s="49" t="s">
        <v>75</v>
      </c>
      <c r="M7" s="49">
        <f aca="true" t="shared" si="1" ref="M7:M66">2014-E7</f>
        <v>21</v>
      </c>
      <c r="N7" s="68">
        <f aca="true" t="shared" si="2" ref="N7:N66">IF(M7&lt;=14,"ДА","")</f>
      </c>
      <c r="O7" s="70">
        <f aca="true" t="shared" si="3" ref="O7:O66">IF(M7&lt;=16,IF(M7&gt;14,"ДА",""),"")</f>
      </c>
      <c r="P7" s="72" t="str">
        <f aca="true" t="shared" si="4" ref="P7:P66">IF(M7&gt;16,"ДА","")</f>
        <v>ДА</v>
      </c>
      <c r="Q7" s="49">
        <f aca="true" t="shared" si="5" ref="Q7:Q66">IF(L7="Ж",IF(M7&gt;50,"ДА",""),IF(M7&gt;60,"ДА",""))</f>
      </c>
      <c r="R7" s="38">
        <f aca="true" t="shared" si="6" ref="R7:R70">IF(M7&lt;=14,IF(L7="М",11,12),IF(M7&lt;=16,IF(L7="М",21,22),IF(M7&lt;=18,IF(L7="М",31,32),IF(M7&lt;=39,IF(L7="М",71,72),IF(M7&lt;=49,IF(L7="М",41,42),IF(M7&lt;=59,IF(L7="М",51,52),IF(L7="М",61,62)))))))</f>
        <v>72</v>
      </c>
    </row>
    <row r="8" spans="1:18" s="38" customFormat="1" ht="15.75">
      <c r="A8" s="30"/>
      <c r="B8" s="67">
        <v>71</v>
      </c>
      <c r="C8" s="41">
        <v>3</v>
      </c>
      <c r="D8" s="30" t="s">
        <v>19</v>
      </c>
      <c r="E8" s="32">
        <v>1986</v>
      </c>
      <c r="F8" s="30" t="s">
        <v>47</v>
      </c>
      <c r="G8" s="30" t="s">
        <v>14</v>
      </c>
      <c r="H8" s="32">
        <v>10</v>
      </c>
      <c r="I8" s="43">
        <v>0.01875</v>
      </c>
      <c r="J8" s="43">
        <v>0.043750000000000004</v>
      </c>
      <c r="K8" s="43">
        <f t="shared" si="0"/>
        <v>0.025000000000000005</v>
      </c>
      <c r="L8" s="49" t="s">
        <v>76</v>
      </c>
      <c r="M8" s="49">
        <f t="shared" si="1"/>
        <v>28</v>
      </c>
      <c r="N8" s="68">
        <f t="shared" si="2"/>
      </c>
      <c r="O8" s="70">
        <f t="shared" si="3"/>
      </c>
      <c r="P8" s="72" t="str">
        <f t="shared" si="4"/>
        <v>ДА</v>
      </c>
      <c r="Q8" s="49">
        <f t="shared" si="5"/>
      </c>
      <c r="R8" s="38">
        <f t="shared" si="6"/>
        <v>71</v>
      </c>
    </row>
    <row r="9" spans="1:18" s="38" customFormat="1" ht="15.75">
      <c r="A9" s="41"/>
      <c r="B9" s="67">
        <v>72</v>
      </c>
      <c r="C9" s="41">
        <v>4</v>
      </c>
      <c r="D9" s="30" t="s">
        <v>48</v>
      </c>
      <c r="E9" s="32">
        <v>1987</v>
      </c>
      <c r="F9" s="30" t="s">
        <v>47</v>
      </c>
      <c r="G9" s="41" t="s">
        <v>14</v>
      </c>
      <c r="H9" s="32">
        <v>10</v>
      </c>
      <c r="I9" s="43">
        <v>0.01875</v>
      </c>
      <c r="J9" s="43">
        <v>0.055775462962962964</v>
      </c>
      <c r="K9" s="43">
        <f t="shared" si="0"/>
        <v>0.03702546296296297</v>
      </c>
      <c r="L9" s="49" t="s">
        <v>75</v>
      </c>
      <c r="M9" s="49">
        <f t="shared" si="1"/>
        <v>27</v>
      </c>
      <c r="N9" s="68">
        <f t="shared" si="2"/>
      </c>
      <c r="O9" s="70">
        <f t="shared" si="3"/>
      </c>
      <c r="P9" s="72" t="str">
        <f t="shared" si="4"/>
        <v>ДА</v>
      </c>
      <c r="Q9" s="49">
        <f t="shared" si="5"/>
      </c>
      <c r="R9" s="38">
        <f t="shared" si="6"/>
        <v>72</v>
      </c>
    </row>
    <row r="10" spans="1:18" s="38" customFormat="1" ht="15.75">
      <c r="A10" s="30"/>
      <c r="B10" s="67">
        <v>71</v>
      </c>
      <c r="C10" s="30">
        <v>5</v>
      </c>
      <c r="D10" s="39" t="s">
        <v>91</v>
      </c>
      <c r="E10" s="42">
        <v>1976</v>
      </c>
      <c r="F10" s="30" t="s">
        <v>46</v>
      </c>
      <c r="G10" s="30" t="s">
        <v>14</v>
      </c>
      <c r="H10" s="42">
        <v>10</v>
      </c>
      <c r="I10" s="43">
        <v>0.01875</v>
      </c>
      <c r="J10" s="44">
        <v>0.03993055555555556</v>
      </c>
      <c r="K10" s="43">
        <f t="shared" si="0"/>
        <v>0.02118055555555556</v>
      </c>
      <c r="L10" s="49" t="s">
        <v>76</v>
      </c>
      <c r="M10" s="49">
        <f t="shared" si="1"/>
        <v>38</v>
      </c>
      <c r="N10" s="68">
        <f t="shared" si="2"/>
      </c>
      <c r="O10" s="70">
        <f t="shared" si="3"/>
      </c>
      <c r="P10" s="72" t="str">
        <f t="shared" si="4"/>
        <v>ДА</v>
      </c>
      <c r="Q10" s="49">
        <f t="shared" si="5"/>
      </c>
      <c r="R10" s="38">
        <f t="shared" si="6"/>
        <v>71</v>
      </c>
    </row>
    <row r="11" spans="1:18" s="38" customFormat="1" ht="15.75">
      <c r="A11" s="30"/>
      <c r="B11" s="67">
        <v>41</v>
      </c>
      <c r="C11" s="30">
        <v>6</v>
      </c>
      <c r="D11" s="30" t="s">
        <v>92</v>
      </c>
      <c r="E11" s="32">
        <v>1972</v>
      </c>
      <c r="F11" s="30" t="s">
        <v>93</v>
      </c>
      <c r="G11" s="30" t="s">
        <v>14</v>
      </c>
      <c r="H11" s="32">
        <v>10</v>
      </c>
      <c r="I11" s="43">
        <v>0.01875</v>
      </c>
      <c r="J11" s="43">
        <v>0.039074074074074074</v>
      </c>
      <c r="K11" s="43">
        <f t="shared" si="0"/>
        <v>0.020324074074074074</v>
      </c>
      <c r="L11" s="49" t="s">
        <v>76</v>
      </c>
      <c r="M11" s="49">
        <f t="shared" si="1"/>
        <v>42</v>
      </c>
      <c r="N11" s="68">
        <f t="shared" si="2"/>
      </c>
      <c r="O11" s="70">
        <f t="shared" si="3"/>
      </c>
      <c r="P11" s="72" t="str">
        <f t="shared" si="4"/>
        <v>ДА</v>
      </c>
      <c r="Q11" s="49">
        <f t="shared" si="5"/>
      </c>
      <c r="R11" s="38">
        <f t="shared" si="6"/>
        <v>41</v>
      </c>
    </row>
    <row r="12" spans="1:18" s="38" customFormat="1" ht="15.75">
      <c r="A12" s="30"/>
      <c r="B12" s="67">
        <v>41</v>
      </c>
      <c r="C12" s="41">
        <v>7</v>
      </c>
      <c r="D12" s="41" t="s">
        <v>94</v>
      </c>
      <c r="E12" s="42">
        <v>1971</v>
      </c>
      <c r="F12" s="41" t="s">
        <v>93</v>
      </c>
      <c r="G12" s="41" t="s">
        <v>14</v>
      </c>
      <c r="H12" s="42">
        <v>10</v>
      </c>
      <c r="I12" s="43">
        <v>0.01875</v>
      </c>
      <c r="J12" s="44">
        <v>0.04961805555555556</v>
      </c>
      <c r="K12" s="43">
        <f t="shared" si="0"/>
        <v>0.030868055555555562</v>
      </c>
      <c r="L12" s="49" t="s">
        <v>76</v>
      </c>
      <c r="M12" s="49">
        <f t="shared" si="1"/>
        <v>43</v>
      </c>
      <c r="N12" s="68">
        <f t="shared" si="2"/>
      </c>
      <c r="O12" s="70">
        <f t="shared" si="3"/>
      </c>
      <c r="P12" s="72" t="str">
        <f t="shared" si="4"/>
        <v>ДА</v>
      </c>
      <c r="Q12" s="49">
        <f t="shared" si="5"/>
      </c>
      <c r="R12" s="38">
        <f t="shared" si="6"/>
        <v>41</v>
      </c>
    </row>
    <row r="13" spans="1:18" s="38" customFormat="1" ht="15.75">
      <c r="A13" s="30"/>
      <c r="B13" s="67">
        <v>61</v>
      </c>
      <c r="C13" s="41">
        <v>8</v>
      </c>
      <c r="D13" s="39" t="s">
        <v>54</v>
      </c>
      <c r="E13" s="32">
        <v>1952</v>
      </c>
      <c r="F13" s="30" t="s">
        <v>30</v>
      </c>
      <c r="G13" s="41" t="s">
        <v>14</v>
      </c>
      <c r="H13" s="32">
        <v>10</v>
      </c>
      <c r="I13" s="43">
        <v>0.01875</v>
      </c>
      <c r="J13" s="43">
        <v>0.0474537037037037</v>
      </c>
      <c r="K13" s="43">
        <f t="shared" si="0"/>
        <v>0.0287037037037037</v>
      </c>
      <c r="L13" s="49" t="s">
        <v>76</v>
      </c>
      <c r="M13" s="49">
        <f t="shared" si="1"/>
        <v>62</v>
      </c>
      <c r="N13" s="68">
        <f t="shared" si="2"/>
      </c>
      <c r="O13" s="70">
        <f t="shared" si="3"/>
      </c>
      <c r="P13" s="72" t="str">
        <f t="shared" si="4"/>
        <v>ДА</v>
      </c>
      <c r="Q13" s="49" t="str">
        <f t="shared" si="5"/>
        <v>ДА</v>
      </c>
      <c r="R13" s="38">
        <f t="shared" si="6"/>
        <v>61</v>
      </c>
    </row>
    <row r="14" spans="1:18" s="38" customFormat="1" ht="15.75">
      <c r="A14" s="30"/>
      <c r="B14" s="67">
        <v>72</v>
      </c>
      <c r="C14" s="41">
        <v>9</v>
      </c>
      <c r="D14" s="39" t="s">
        <v>40</v>
      </c>
      <c r="E14" s="42">
        <v>1981</v>
      </c>
      <c r="F14" s="41" t="s">
        <v>39</v>
      </c>
      <c r="G14" s="30" t="s">
        <v>58</v>
      </c>
      <c r="H14" s="42">
        <v>10</v>
      </c>
      <c r="I14" s="43">
        <v>0.01875</v>
      </c>
      <c r="J14" s="44">
        <v>0.041608796296296297</v>
      </c>
      <c r="K14" s="43">
        <f t="shared" si="0"/>
        <v>0.022858796296296297</v>
      </c>
      <c r="L14" s="49" t="s">
        <v>75</v>
      </c>
      <c r="M14" s="49">
        <f t="shared" si="1"/>
        <v>33</v>
      </c>
      <c r="N14" s="68">
        <f t="shared" si="2"/>
      </c>
      <c r="O14" s="70">
        <f t="shared" si="3"/>
      </c>
      <c r="P14" s="72" t="str">
        <f t="shared" si="4"/>
        <v>ДА</v>
      </c>
      <c r="Q14" s="49">
        <f t="shared" si="5"/>
      </c>
      <c r="R14" s="38">
        <f t="shared" si="6"/>
        <v>72</v>
      </c>
    </row>
    <row r="15" spans="1:18" s="38" customFormat="1" ht="15.75">
      <c r="A15" s="30"/>
      <c r="B15" s="67">
        <v>61</v>
      </c>
      <c r="C15" s="41">
        <v>10</v>
      </c>
      <c r="D15" s="39" t="s">
        <v>43</v>
      </c>
      <c r="E15" s="42">
        <v>1950</v>
      </c>
      <c r="F15" s="41" t="s">
        <v>50</v>
      </c>
      <c r="G15" s="30" t="s">
        <v>14</v>
      </c>
      <c r="H15" s="42">
        <v>10</v>
      </c>
      <c r="I15" s="43">
        <v>0.01875</v>
      </c>
      <c r="J15" s="44">
        <v>0.039421296296296295</v>
      </c>
      <c r="K15" s="43">
        <f t="shared" si="0"/>
        <v>0.020671296296296295</v>
      </c>
      <c r="L15" s="49" t="s">
        <v>76</v>
      </c>
      <c r="M15" s="49">
        <f t="shared" si="1"/>
        <v>64</v>
      </c>
      <c r="N15" s="68">
        <f t="shared" si="2"/>
      </c>
      <c r="O15" s="70">
        <f t="shared" si="3"/>
      </c>
      <c r="P15" s="72" t="str">
        <f t="shared" si="4"/>
        <v>ДА</v>
      </c>
      <c r="Q15" s="49" t="str">
        <f t="shared" si="5"/>
        <v>ДА</v>
      </c>
      <c r="R15" s="38">
        <f t="shared" si="6"/>
        <v>61</v>
      </c>
    </row>
    <row r="16" spans="1:18" s="38" customFormat="1" ht="15.75">
      <c r="A16" s="30"/>
      <c r="B16" s="67">
        <v>62</v>
      </c>
      <c r="C16" s="30">
        <v>11</v>
      </c>
      <c r="D16" s="39" t="s">
        <v>59</v>
      </c>
      <c r="E16" s="32">
        <v>1953</v>
      </c>
      <c r="F16" s="30" t="s">
        <v>16</v>
      </c>
      <c r="G16" s="63" t="s">
        <v>58</v>
      </c>
      <c r="H16" s="32">
        <v>10</v>
      </c>
      <c r="I16" s="43">
        <v>0.01875</v>
      </c>
      <c r="J16" s="43">
        <v>0.05104166666666667</v>
      </c>
      <c r="K16" s="43">
        <f t="shared" si="0"/>
        <v>0.03229166666666668</v>
      </c>
      <c r="L16" s="49" t="s">
        <v>75</v>
      </c>
      <c r="M16" s="49">
        <f t="shared" si="1"/>
        <v>61</v>
      </c>
      <c r="N16" s="68">
        <f t="shared" si="2"/>
      </c>
      <c r="O16" s="70">
        <f t="shared" si="3"/>
      </c>
      <c r="P16" s="72" t="str">
        <f t="shared" si="4"/>
        <v>ДА</v>
      </c>
      <c r="Q16" s="49" t="str">
        <f t="shared" si="5"/>
        <v>ДА</v>
      </c>
      <c r="R16" s="38">
        <f t="shared" si="6"/>
        <v>62</v>
      </c>
    </row>
    <row r="17" spans="1:18" s="38" customFormat="1" ht="15.75">
      <c r="A17" s="30"/>
      <c r="B17" s="67">
        <v>62</v>
      </c>
      <c r="C17" s="30">
        <v>12</v>
      </c>
      <c r="D17" s="39" t="s">
        <v>25</v>
      </c>
      <c r="E17" s="32">
        <v>1951</v>
      </c>
      <c r="F17" s="30" t="s">
        <v>55</v>
      </c>
      <c r="G17" s="41" t="s">
        <v>14</v>
      </c>
      <c r="H17" s="32">
        <v>10</v>
      </c>
      <c r="I17" s="43">
        <v>0.01875</v>
      </c>
      <c r="J17" s="43">
        <v>0.044328703703703703</v>
      </c>
      <c r="K17" s="43">
        <f t="shared" si="0"/>
        <v>0.025578703703703704</v>
      </c>
      <c r="L17" s="49" t="s">
        <v>75</v>
      </c>
      <c r="M17" s="49">
        <f t="shared" si="1"/>
        <v>63</v>
      </c>
      <c r="N17" s="68">
        <f t="shared" si="2"/>
      </c>
      <c r="O17" s="70">
        <f t="shared" si="3"/>
      </c>
      <c r="P17" s="72" t="str">
        <f t="shared" si="4"/>
        <v>ДА</v>
      </c>
      <c r="Q17" s="49" t="str">
        <f t="shared" si="5"/>
        <v>ДА</v>
      </c>
      <c r="R17" s="38">
        <f t="shared" si="6"/>
        <v>62</v>
      </c>
    </row>
    <row r="18" spans="1:18" s="38" customFormat="1" ht="15.75">
      <c r="A18" s="30"/>
      <c r="B18" s="67">
        <v>72</v>
      </c>
      <c r="C18" s="30">
        <v>13</v>
      </c>
      <c r="D18" s="30" t="s">
        <v>97</v>
      </c>
      <c r="E18" s="32">
        <v>1987</v>
      </c>
      <c r="F18" s="30" t="s">
        <v>99</v>
      </c>
      <c r="G18" s="30" t="s">
        <v>14</v>
      </c>
      <c r="H18" s="32">
        <v>10</v>
      </c>
      <c r="I18" s="43">
        <v>0.01875</v>
      </c>
      <c r="J18" s="43">
        <v>0.040636574074074075</v>
      </c>
      <c r="K18" s="43">
        <f t="shared" si="0"/>
        <v>0.021886574074074076</v>
      </c>
      <c r="L18" s="49" t="s">
        <v>75</v>
      </c>
      <c r="M18" s="49">
        <f t="shared" si="1"/>
        <v>27</v>
      </c>
      <c r="N18" s="68">
        <f t="shared" si="2"/>
      </c>
      <c r="O18" s="70">
        <f t="shared" si="3"/>
      </c>
      <c r="P18" s="72" t="str">
        <f t="shared" si="4"/>
        <v>ДА</v>
      </c>
      <c r="Q18" s="49">
        <f t="shared" si="5"/>
      </c>
      <c r="R18" s="38">
        <f t="shared" si="6"/>
        <v>72</v>
      </c>
    </row>
    <row r="19" spans="1:18" s="38" customFormat="1" ht="15.75">
      <c r="A19" s="41"/>
      <c r="B19" s="67">
        <v>51</v>
      </c>
      <c r="C19" s="41">
        <v>14</v>
      </c>
      <c r="D19" s="30" t="s">
        <v>98</v>
      </c>
      <c r="E19" s="32">
        <v>1960</v>
      </c>
      <c r="F19" s="30" t="s">
        <v>16</v>
      </c>
      <c r="G19" s="30" t="s">
        <v>14</v>
      </c>
      <c r="H19" s="32">
        <v>10</v>
      </c>
      <c r="I19" s="43">
        <v>0.01875</v>
      </c>
      <c r="J19" s="43">
        <v>0.04209490740740741</v>
      </c>
      <c r="K19" s="43">
        <f t="shared" si="0"/>
        <v>0.023344907407407408</v>
      </c>
      <c r="L19" s="49" t="s">
        <v>76</v>
      </c>
      <c r="M19" s="49">
        <f t="shared" si="1"/>
        <v>54</v>
      </c>
      <c r="N19" s="68">
        <f t="shared" si="2"/>
      </c>
      <c r="O19" s="70">
        <f t="shared" si="3"/>
      </c>
      <c r="P19" s="72" t="str">
        <f t="shared" si="4"/>
        <v>ДА</v>
      </c>
      <c r="Q19" s="49">
        <f t="shared" si="5"/>
      </c>
      <c r="R19" s="38">
        <f t="shared" si="6"/>
        <v>51</v>
      </c>
    </row>
    <row r="20" spans="1:18" s="38" customFormat="1" ht="15.75">
      <c r="A20" s="41"/>
      <c r="B20" s="67">
        <v>51</v>
      </c>
      <c r="C20" s="30">
        <v>15</v>
      </c>
      <c r="D20" s="30" t="s">
        <v>100</v>
      </c>
      <c r="E20" s="32">
        <v>1960</v>
      </c>
      <c r="F20" s="30" t="s">
        <v>16</v>
      </c>
      <c r="G20" s="41" t="s">
        <v>58</v>
      </c>
      <c r="H20" s="42">
        <v>10</v>
      </c>
      <c r="I20" s="43">
        <v>0.01875</v>
      </c>
      <c r="J20" s="43">
        <v>0.03982638888888889</v>
      </c>
      <c r="K20" s="43">
        <f t="shared" si="0"/>
        <v>0.02107638888888889</v>
      </c>
      <c r="L20" s="49" t="s">
        <v>76</v>
      </c>
      <c r="M20" s="49">
        <f t="shared" si="1"/>
        <v>54</v>
      </c>
      <c r="N20" s="68">
        <f t="shared" si="2"/>
      </c>
      <c r="O20" s="70">
        <f t="shared" si="3"/>
      </c>
      <c r="P20" s="72" t="str">
        <f t="shared" si="4"/>
        <v>ДА</v>
      </c>
      <c r="Q20" s="49">
        <f t="shared" si="5"/>
      </c>
      <c r="R20" s="38">
        <f t="shared" si="6"/>
        <v>51</v>
      </c>
    </row>
    <row r="21" spans="1:18" s="38" customFormat="1" ht="15.75">
      <c r="A21" s="30"/>
      <c r="B21" s="67">
        <v>71</v>
      </c>
      <c r="C21" s="41">
        <v>16</v>
      </c>
      <c r="D21" s="30" t="s">
        <v>101</v>
      </c>
      <c r="E21" s="32">
        <v>1988</v>
      </c>
      <c r="F21" s="30" t="s">
        <v>16</v>
      </c>
      <c r="G21" s="41" t="s">
        <v>58</v>
      </c>
      <c r="H21" s="42">
        <v>10</v>
      </c>
      <c r="I21" s="43">
        <v>0.01875</v>
      </c>
      <c r="J21" s="43">
        <v>0.03800925925925926</v>
      </c>
      <c r="K21" s="43">
        <f t="shared" si="0"/>
        <v>0.019259259259259264</v>
      </c>
      <c r="L21" s="49" t="s">
        <v>76</v>
      </c>
      <c r="M21" s="49">
        <f t="shared" si="1"/>
        <v>26</v>
      </c>
      <c r="N21" s="68">
        <f t="shared" si="2"/>
      </c>
      <c r="O21" s="70">
        <f t="shared" si="3"/>
      </c>
      <c r="P21" s="72" t="str">
        <f t="shared" si="4"/>
        <v>ДА</v>
      </c>
      <c r="Q21" s="49">
        <f t="shared" si="5"/>
      </c>
      <c r="R21" s="38">
        <f t="shared" si="6"/>
        <v>71</v>
      </c>
    </row>
    <row r="22" spans="1:18" s="38" customFormat="1" ht="15.75">
      <c r="A22" s="30"/>
      <c r="B22" s="67">
        <v>41</v>
      </c>
      <c r="C22" s="30">
        <v>17</v>
      </c>
      <c r="D22" s="30" t="s">
        <v>102</v>
      </c>
      <c r="E22" s="32">
        <v>1967</v>
      </c>
      <c r="F22" s="30" t="s">
        <v>16</v>
      </c>
      <c r="G22" s="41" t="s">
        <v>58</v>
      </c>
      <c r="H22" s="42">
        <v>10</v>
      </c>
      <c r="I22" s="43">
        <v>0.01875</v>
      </c>
      <c r="J22" s="43">
        <v>0.03652777777777778</v>
      </c>
      <c r="K22" s="43">
        <f t="shared" si="0"/>
        <v>0.017777777777777778</v>
      </c>
      <c r="L22" s="49" t="s">
        <v>76</v>
      </c>
      <c r="M22" s="49">
        <f t="shared" si="1"/>
        <v>47</v>
      </c>
      <c r="N22" s="68">
        <f t="shared" si="2"/>
      </c>
      <c r="O22" s="70">
        <f t="shared" si="3"/>
      </c>
      <c r="P22" s="72" t="str">
        <f t="shared" si="4"/>
        <v>ДА</v>
      </c>
      <c r="Q22" s="49">
        <f t="shared" si="5"/>
      </c>
      <c r="R22" s="38">
        <f t="shared" si="6"/>
        <v>41</v>
      </c>
    </row>
    <row r="23" spans="1:18" s="38" customFormat="1" ht="15.75">
      <c r="A23" s="30"/>
      <c r="B23" s="67">
        <v>51</v>
      </c>
      <c r="C23" s="30">
        <v>18</v>
      </c>
      <c r="D23" s="30" t="s">
        <v>103</v>
      </c>
      <c r="E23" s="32">
        <v>1959</v>
      </c>
      <c r="F23" s="30" t="s">
        <v>21</v>
      </c>
      <c r="G23" s="41" t="s">
        <v>14</v>
      </c>
      <c r="H23" s="42">
        <v>10</v>
      </c>
      <c r="I23" s="43">
        <v>0.01875</v>
      </c>
      <c r="J23" s="43">
        <v>0.041122685185185186</v>
      </c>
      <c r="K23" s="43">
        <f t="shared" si="0"/>
        <v>0.022372685185185186</v>
      </c>
      <c r="L23" s="49" t="s">
        <v>76</v>
      </c>
      <c r="M23" s="49">
        <f t="shared" si="1"/>
        <v>55</v>
      </c>
      <c r="N23" s="68">
        <f t="shared" si="2"/>
      </c>
      <c r="O23" s="70">
        <f t="shared" si="3"/>
      </c>
      <c r="P23" s="72" t="str">
        <f t="shared" si="4"/>
        <v>ДА</v>
      </c>
      <c r="Q23" s="49">
        <f t="shared" si="5"/>
      </c>
      <c r="R23" s="38">
        <f t="shared" si="6"/>
        <v>51</v>
      </c>
    </row>
    <row r="24" spans="1:18" s="38" customFormat="1" ht="15.75">
      <c r="A24" s="30"/>
      <c r="B24" s="67">
        <v>71</v>
      </c>
      <c r="C24" s="30">
        <v>19</v>
      </c>
      <c r="D24" s="30" t="s">
        <v>104</v>
      </c>
      <c r="E24" s="32">
        <v>1977</v>
      </c>
      <c r="F24" s="30" t="s">
        <v>105</v>
      </c>
      <c r="G24" s="30" t="s">
        <v>106</v>
      </c>
      <c r="H24" s="32">
        <v>10</v>
      </c>
      <c r="I24" s="43">
        <v>0.01875</v>
      </c>
      <c r="J24" s="43">
        <v>0.03550925925925926</v>
      </c>
      <c r="K24" s="43">
        <f t="shared" si="0"/>
        <v>0.016759259259259262</v>
      </c>
      <c r="L24" s="49" t="s">
        <v>76</v>
      </c>
      <c r="M24" s="49">
        <f t="shared" si="1"/>
        <v>37</v>
      </c>
      <c r="N24" s="68">
        <f t="shared" si="2"/>
      </c>
      <c r="O24" s="70">
        <f t="shared" si="3"/>
      </c>
      <c r="P24" s="72" t="str">
        <f t="shared" si="4"/>
        <v>ДА</v>
      </c>
      <c r="Q24" s="49">
        <f t="shared" si="5"/>
      </c>
      <c r="R24" s="38">
        <f t="shared" si="6"/>
        <v>71</v>
      </c>
    </row>
    <row r="25" spans="1:18" s="38" customFormat="1" ht="15.75">
      <c r="A25" s="41"/>
      <c r="B25" s="67">
        <v>62</v>
      </c>
      <c r="C25" s="41">
        <v>20</v>
      </c>
      <c r="D25" s="30" t="s">
        <v>140</v>
      </c>
      <c r="E25" s="32">
        <v>1951</v>
      </c>
      <c r="F25" s="30" t="s">
        <v>16</v>
      </c>
      <c r="G25" s="30" t="s">
        <v>14</v>
      </c>
      <c r="H25" s="32">
        <v>10</v>
      </c>
      <c r="I25" s="43">
        <v>0.01875</v>
      </c>
      <c r="J25" s="43">
        <v>0.04809027777777778</v>
      </c>
      <c r="K25" s="43">
        <f t="shared" si="0"/>
        <v>0.02934027777777778</v>
      </c>
      <c r="L25" s="49" t="s">
        <v>75</v>
      </c>
      <c r="M25" s="49">
        <f t="shared" si="1"/>
        <v>63</v>
      </c>
      <c r="N25" s="68">
        <f t="shared" si="2"/>
      </c>
      <c r="O25" s="70">
        <f t="shared" si="3"/>
      </c>
      <c r="P25" s="72" t="str">
        <f t="shared" si="4"/>
        <v>ДА</v>
      </c>
      <c r="Q25" s="49" t="str">
        <f t="shared" si="5"/>
        <v>ДА</v>
      </c>
      <c r="R25" s="38">
        <f t="shared" si="6"/>
        <v>62</v>
      </c>
    </row>
    <row r="26" spans="1:18" s="38" customFormat="1" ht="15.75">
      <c r="A26" s="41"/>
      <c r="B26" s="67">
        <v>61</v>
      </c>
      <c r="C26" s="30">
        <v>21</v>
      </c>
      <c r="D26" s="30" t="s">
        <v>107</v>
      </c>
      <c r="E26" s="32">
        <v>1951</v>
      </c>
      <c r="F26" s="30" t="s">
        <v>105</v>
      </c>
      <c r="G26" s="30" t="s">
        <v>106</v>
      </c>
      <c r="H26" s="32">
        <v>10</v>
      </c>
      <c r="I26" s="43">
        <v>0.01875</v>
      </c>
      <c r="J26" s="43">
        <v>0.04196759259259259</v>
      </c>
      <c r="K26" s="43">
        <f t="shared" si="0"/>
        <v>0.023217592592592592</v>
      </c>
      <c r="L26" s="49" t="s">
        <v>76</v>
      </c>
      <c r="M26" s="49">
        <f t="shared" si="1"/>
        <v>63</v>
      </c>
      <c r="N26" s="68">
        <f t="shared" si="2"/>
      </c>
      <c r="O26" s="70">
        <f t="shared" si="3"/>
      </c>
      <c r="P26" s="72" t="str">
        <f t="shared" si="4"/>
        <v>ДА</v>
      </c>
      <c r="Q26" s="49" t="str">
        <f t="shared" si="5"/>
        <v>ДА</v>
      </c>
      <c r="R26" s="38">
        <f t="shared" si="6"/>
        <v>61</v>
      </c>
    </row>
    <row r="27" spans="1:18" s="38" customFormat="1" ht="15.75">
      <c r="A27" s="30"/>
      <c r="B27" s="67">
        <v>71</v>
      </c>
      <c r="C27" s="41">
        <v>22</v>
      </c>
      <c r="D27" s="30" t="s">
        <v>111</v>
      </c>
      <c r="E27" s="32">
        <v>1990</v>
      </c>
      <c r="F27" s="30" t="s">
        <v>110</v>
      </c>
      <c r="G27" s="30" t="s">
        <v>14</v>
      </c>
      <c r="H27" s="32">
        <v>10</v>
      </c>
      <c r="I27" s="43">
        <v>0.01875</v>
      </c>
      <c r="J27" s="43">
        <v>0.036111111111111115</v>
      </c>
      <c r="K27" s="43">
        <f t="shared" si="0"/>
        <v>0.017361111111111115</v>
      </c>
      <c r="L27" s="49" t="s">
        <v>76</v>
      </c>
      <c r="M27" s="49">
        <f t="shared" si="1"/>
        <v>24</v>
      </c>
      <c r="N27" s="68">
        <f t="shared" si="2"/>
      </c>
      <c r="O27" s="70">
        <f t="shared" si="3"/>
      </c>
      <c r="P27" s="72" t="str">
        <f t="shared" si="4"/>
        <v>ДА</v>
      </c>
      <c r="Q27" s="49">
        <f t="shared" si="5"/>
      </c>
      <c r="R27" s="38">
        <f t="shared" si="6"/>
        <v>71</v>
      </c>
    </row>
    <row r="28" spans="1:18" ht="15.75">
      <c r="A28" s="41"/>
      <c r="B28" s="67">
        <v>41</v>
      </c>
      <c r="C28" s="41">
        <v>23</v>
      </c>
      <c r="D28" s="30" t="s">
        <v>113</v>
      </c>
      <c r="E28" s="32">
        <v>1967</v>
      </c>
      <c r="F28" s="30" t="s">
        <v>55</v>
      </c>
      <c r="G28" s="30" t="s">
        <v>14</v>
      </c>
      <c r="H28" s="32">
        <v>10</v>
      </c>
      <c r="I28" s="43">
        <v>0.01875</v>
      </c>
      <c r="J28" s="43">
        <v>0.03612268518518518</v>
      </c>
      <c r="K28" s="43">
        <f t="shared" si="0"/>
        <v>0.017372685185185182</v>
      </c>
      <c r="L28" s="49" t="s">
        <v>76</v>
      </c>
      <c r="M28" s="49">
        <f t="shared" si="1"/>
        <v>47</v>
      </c>
      <c r="N28" s="68">
        <f t="shared" si="2"/>
      </c>
      <c r="O28" s="70">
        <f t="shared" si="3"/>
      </c>
      <c r="P28" s="72" t="str">
        <f t="shared" si="4"/>
        <v>ДА</v>
      </c>
      <c r="Q28" s="49">
        <f t="shared" si="5"/>
      </c>
      <c r="R28" s="38">
        <f t="shared" si="6"/>
        <v>41</v>
      </c>
    </row>
    <row r="29" spans="1:18" ht="15.75">
      <c r="A29" s="30"/>
      <c r="B29" s="67">
        <v>42</v>
      </c>
      <c r="C29" s="30">
        <v>24</v>
      </c>
      <c r="D29" s="30" t="s">
        <v>112</v>
      </c>
      <c r="E29" s="32">
        <v>1965</v>
      </c>
      <c r="F29" s="30" t="s">
        <v>55</v>
      </c>
      <c r="G29" s="30" t="s">
        <v>14</v>
      </c>
      <c r="H29" s="32">
        <v>10</v>
      </c>
      <c r="I29" s="43">
        <v>0.01875</v>
      </c>
      <c r="J29" s="43">
        <v>0.0425</v>
      </c>
      <c r="K29" s="43">
        <f t="shared" si="0"/>
        <v>0.023750000000000004</v>
      </c>
      <c r="L29" s="49" t="s">
        <v>75</v>
      </c>
      <c r="M29" s="49">
        <f t="shared" si="1"/>
        <v>49</v>
      </c>
      <c r="N29" s="68">
        <f t="shared" si="2"/>
      </c>
      <c r="O29" s="70">
        <f t="shared" si="3"/>
      </c>
      <c r="P29" s="72" t="str">
        <f t="shared" si="4"/>
        <v>ДА</v>
      </c>
      <c r="Q29" s="49">
        <f t="shared" si="5"/>
      </c>
      <c r="R29" s="38">
        <f t="shared" si="6"/>
        <v>42</v>
      </c>
    </row>
    <row r="30" spans="1:18" ht="15.75">
      <c r="A30" s="30"/>
      <c r="B30" s="67">
        <v>61</v>
      </c>
      <c r="C30" s="30">
        <v>25</v>
      </c>
      <c r="D30" s="39" t="s">
        <v>53</v>
      </c>
      <c r="E30" s="32">
        <v>1951</v>
      </c>
      <c r="F30" s="30" t="s">
        <v>30</v>
      </c>
      <c r="G30" s="41" t="s">
        <v>14</v>
      </c>
      <c r="H30" s="32">
        <v>10</v>
      </c>
      <c r="I30" s="43">
        <v>0.01875</v>
      </c>
      <c r="J30" s="43">
        <v>0.044502314814814814</v>
      </c>
      <c r="K30" s="43">
        <f t="shared" si="0"/>
        <v>0.025752314814814815</v>
      </c>
      <c r="L30" s="49" t="s">
        <v>76</v>
      </c>
      <c r="M30" s="49">
        <f t="shared" si="1"/>
        <v>63</v>
      </c>
      <c r="N30" s="68">
        <f t="shared" si="2"/>
      </c>
      <c r="O30" s="70">
        <f t="shared" si="3"/>
      </c>
      <c r="P30" s="72" t="str">
        <f t="shared" si="4"/>
        <v>ДА</v>
      </c>
      <c r="Q30" s="49" t="str">
        <f t="shared" si="5"/>
        <v>ДА</v>
      </c>
      <c r="R30" s="38">
        <f t="shared" si="6"/>
        <v>61</v>
      </c>
    </row>
    <row r="31" spans="1:18" ht="15.75">
      <c r="A31" s="30"/>
      <c r="B31" s="67">
        <v>71</v>
      </c>
      <c r="C31" s="30">
        <v>26</v>
      </c>
      <c r="D31" s="39" t="s">
        <v>56</v>
      </c>
      <c r="E31" s="32">
        <v>1986</v>
      </c>
      <c r="F31" s="30" t="s">
        <v>21</v>
      </c>
      <c r="G31" s="30" t="s">
        <v>57</v>
      </c>
      <c r="H31" s="32">
        <v>10</v>
      </c>
      <c r="I31" s="43">
        <v>0.01875</v>
      </c>
      <c r="J31" s="43">
        <v>0.038078703703703705</v>
      </c>
      <c r="K31" s="43">
        <f t="shared" si="0"/>
        <v>0.019328703703703706</v>
      </c>
      <c r="L31" s="49" t="s">
        <v>76</v>
      </c>
      <c r="M31" s="49">
        <f t="shared" si="1"/>
        <v>28</v>
      </c>
      <c r="N31" s="68">
        <f t="shared" si="2"/>
      </c>
      <c r="O31" s="70">
        <f t="shared" si="3"/>
      </c>
      <c r="P31" s="72" t="str">
        <f t="shared" si="4"/>
        <v>ДА</v>
      </c>
      <c r="Q31" s="49">
        <f t="shared" si="5"/>
      </c>
      <c r="R31" s="38">
        <f t="shared" si="6"/>
        <v>71</v>
      </c>
    </row>
    <row r="32" spans="1:18" ht="15.75">
      <c r="A32" s="30"/>
      <c r="B32" s="67">
        <v>51</v>
      </c>
      <c r="C32" s="30">
        <v>27</v>
      </c>
      <c r="D32" s="30" t="s">
        <v>114</v>
      </c>
      <c r="E32" s="32">
        <v>1962</v>
      </c>
      <c r="F32" s="30" t="s">
        <v>61</v>
      </c>
      <c r="G32" s="30" t="s">
        <v>14</v>
      </c>
      <c r="H32" s="32">
        <v>10</v>
      </c>
      <c r="I32" s="43">
        <v>0.01875</v>
      </c>
      <c r="J32" s="43">
        <v>0.042187499999999996</v>
      </c>
      <c r="K32" s="43">
        <f t="shared" si="0"/>
        <v>0.023437499999999997</v>
      </c>
      <c r="L32" s="49" t="s">
        <v>76</v>
      </c>
      <c r="M32" s="49">
        <f t="shared" si="1"/>
        <v>52</v>
      </c>
      <c r="N32" s="68">
        <f t="shared" si="2"/>
      </c>
      <c r="O32" s="70">
        <f t="shared" si="3"/>
      </c>
      <c r="P32" s="72" t="str">
        <f t="shared" si="4"/>
        <v>ДА</v>
      </c>
      <c r="Q32" s="49">
        <f t="shared" si="5"/>
      </c>
      <c r="R32" s="38">
        <f t="shared" si="6"/>
        <v>51</v>
      </c>
    </row>
    <row r="33" spans="1:18" ht="15.75">
      <c r="A33" s="30"/>
      <c r="B33" s="67">
        <v>71</v>
      </c>
      <c r="C33" s="30">
        <v>28</v>
      </c>
      <c r="D33" s="30" t="s">
        <v>115</v>
      </c>
      <c r="E33" s="32">
        <v>1989</v>
      </c>
      <c r="F33" s="30" t="s">
        <v>61</v>
      </c>
      <c r="G33" s="30" t="s">
        <v>14</v>
      </c>
      <c r="H33" s="32">
        <v>10</v>
      </c>
      <c r="I33" s="43">
        <v>0.01875</v>
      </c>
      <c r="J33" s="43">
        <v>0.04134259259259259</v>
      </c>
      <c r="K33" s="43">
        <f t="shared" si="0"/>
        <v>0.02259259259259259</v>
      </c>
      <c r="L33" s="49" t="s">
        <v>76</v>
      </c>
      <c r="M33" s="49">
        <f t="shared" si="1"/>
        <v>25</v>
      </c>
      <c r="N33" s="68">
        <f t="shared" si="2"/>
      </c>
      <c r="O33" s="70">
        <f t="shared" si="3"/>
      </c>
      <c r="P33" s="72" t="str">
        <f t="shared" si="4"/>
        <v>ДА</v>
      </c>
      <c r="Q33" s="49">
        <f t="shared" si="5"/>
      </c>
      <c r="R33" s="38">
        <f t="shared" si="6"/>
        <v>71</v>
      </c>
    </row>
    <row r="34" spans="1:18" ht="15.75">
      <c r="A34" s="30"/>
      <c r="B34" s="67">
        <v>41</v>
      </c>
      <c r="C34" s="41">
        <v>29</v>
      </c>
      <c r="D34" s="30" t="s">
        <v>116</v>
      </c>
      <c r="E34" s="32">
        <v>1972</v>
      </c>
      <c r="F34" s="30" t="s">
        <v>18</v>
      </c>
      <c r="G34" s="30" t="s">
        <v>14</v>
      </c>
      <c r="H34" s="32">
        <v>10</v>
      </c>
      <c r="I34" s="43">
        <v>0.01875</v>
      </c>
      <c r="J34" s="43">
        <v>0.03877314814814815</v>
      </c>
      <c r="K34" s="43">
        <f t="shared" si="0"/>
        <v>0.020023148148148148</v>
      </c>
      <c r="L34" s="49" t="s">
        <v>76</v>
      </c>
      <c r="M34" s="49">
        <f t="shared" si="1"/>
        <v>42</v>
      </c>
      <c r="N34" s="68">
        <f t="shared" si="2"/>
      </c>
      <c r="O34" s="70">
        <f t="shared" si="3"/>
      </c>
      <c r="P34" s="72" t="str">
        <f t="shared" si="4"/>
        <v>ДА</v>
      </c>
      <c r="Q34" s="49">
        <f t="shared" si="5"/>
      </c>
      <c r="R34" s="38">
        <f t="shared" si="6"/>
        <v>41</v>
      </c>
    </row>
    <row r="35" spans="1:18" ht="15.75">
      <c r="A35" s="30"/>
      <c r="B35" s="67">
        <v>71</v>
      </c>
      <c r="C35" s="30">
        <v>30</v>
      </c>
      <c r="D35" s="30" t="s">
        <v>120</v>
      </c>
      <c r="E35" s="32">
        <v>1979</v>
      </c>
      <c r="F35" s="30" t="s">
        <v>90</v>
      </c>
      <c r="G35" s="30" t="s">
        <v>14</v>
      </c>
      <c r="H35" s="32">
        <v>10</v>
      </c>
      <c r="I35" s="43">
        <v>0.01875</v>
      </c>
      <c r="J35" s="43">
        <v>0.041122685185185186</v>
      </c>
      <c r="K35" s="43">
        <f t="shared" si="0"/>
        <v>0.022372685185185186</v>
      </c>
      <c r="L35" s="49" t="s">
        <v>76</v>
      </c>
      <c r="M35" s="49">
        <f t="shared" si="1"/>
        <v>35</v>
      </c>
      <c r="N35" s="68">
        <f t="shared" si="2"/>
      </c>
      <c r="O35" s="70">
        <f t="shared" si="3"/>
      </c>
      <c r="P35" s="72" t="str">
        <f t="shared" si="4"/>
        <v>ДА</v>
      </c>
      <c r="Q35" s="49">
        <f t="shared" si="5"/>
      </c>
      <c r="R35" s="38">
        <f t="shared" si="6"/>
        <v>71</v>
      </c>
    </row>
    <row r="36" spans="1:18" ht="15.75">
      <c r="A36" s="30"/>
      <c r="B36" s="67">
        <v>31</v>
      </c>
      <c r="C36" s="30">
        <v>31</v>
      </c>
      <c r="D36" s="41" t="s">
        <v>121</v>
      </c>
      <c r="E36" s="42">
        <v>1997</v>
      </c>
      <c r="F36" s="30" t="s">
        <v>122</v>
      </c>
      <c r="G36" s="30" t="s">
        <v>14</v>
      </c>
      <c r="H36" s="42">
        <v>10</v>
      </c>
      <c r="I36" s="43">
        <v>0.01875</v>
      </c>
      <c r="J36" s="44">
        <v>0.03715277777777778</v>
      </c>
      <c r="K36" s="43">
        <f t="shared" si="0"/>
        <v>0.01840277777777778</v>
      </c>
      <c r="L36" s="49" t="s">
        <v>76</v>
      </c>
      <c r="M36" s="49">
        <f t="shared" si="1"/>
        <v>17</v>
      </c>
      <c r="N36" s="68">
        <f t="shared" si="2"/>
      </c>
      <c r="O36" s="70">
        <f t="shared" si="3"/>
      </c>
      <c r="P36" s="72" t="str">
        <f t="shared" si="4"/>
        <v>ДА</v>
      </c>
      <c r="Q36" s="49">
        <f t="shared" si="5"/>
      </c>
      <c r="R36" s="38">
        <f t="shared" si="6"/>
        <v>31</v>
      </c>
    </row>
    <row r="37" spans="1:18" ht="15.75">
      <c r="A37" s="41"/>
      <c r="B37" s="67">
        <v>31</v>
      </c>
      <c r="C37" s="41">
        <v>32</v>
      </c>
      <c r="D37" s="41" t="s">
        <v>123</v>
      </c>
      <c r="E37" s="42">
        <v>1996</v>
      </c>
      <c r="F37" s="30" t="s">
        <v>118</v>
      </c>
      <c r="G37" s="30" t="s">
        <v>14</v>
      </c>
      <c r="H37" s="42">
        <v>10</v>
      </c>
      <c r="I37" s="43">
        <v>0.01875</v>
      </c>
      <c r="J37" s="44">
        <v>0.04478009259259259</v>
      </c>
      <c r="K37" s="43">
        <f t="shared" si="0"/>
        <v>0.026030092592592587</v>
      </c>
      <c r="L37" s="49" t="s">
        <v>76</v>
      </c>
      <c r="M37" s="49">
        <f t="shared" si="1"/>
        <v>18</v>
      </c>
      <c r="N37" s="68">
        <f t="shared" si="2"/>
      </c>
      <c r="O37" s="70">
        <f t="shared" si="3"/>
      </c>
      <c r="P37" s="72" t="str">
        <f t="shared" si="4"/>
        <v>ДА</v>
      </c>
      <c r="Q37" s="49">
        <f t="shared" si="5"/>
      </c>
      <c r="R37" s="38">
        <f t="shared" si="6"/>
        <v>31</v>
      </c>
    </row>
    <row r="38" spans="1:18" ht="15.75">
      <c r="A38" s="41"/>
      <c r="B38" s="67">
        <v>41</v>
      </c>
      <c r="C38" s="41">
        <v>33</v>
      </c>
      <c r="D38" s="30" t="s">
        <v>124</v>
      </c>
      <c r="E38" s="32">
        <v>1966</v>
      </c>
      <c r="F38" s="30" t="s">
        <v>118</v>
      </c>
      <c r="G38" s="30" t="s">
        <v>14</v>
      </c>
      <c r="H38" s="42">
        <v>10</v>
      </c>
      <c r="I38" s="43">
        <v>0.01875</v>
      </c>
      <c r="J38" s="43">
        <v>0.046435185185185184</v>
      </c>
      <c r="K38" s="43">
        <f aca="true" t="shared" si="7" ref="K38:K69">J38-I38</f>
        <v>0.027685185185185184</v>
      </c>
      <c r="L38" s="49" t="s">
        <v>76</v>
      </c>
      <c r="M38" s="49">
        <f t="shared" si="1"/>
        <v>48</v>
      </c>
      <c r="N38" s="68">
        <f t="shared" si="2"/>
      </c>
      <c r="O38" s="70">
        <f t="shared" si="3"/>
      </c>
      <c r="P38" s="72" t="str">
        <f t="shared" si="4"/>
        <v>ДА</v>
      </c>
      <c r="Q38" s="49">
        <f t="shared" si="5"/>
      </c>
      <c r="R38" s="38">
        <f t="shared" si="6"/>
        <v>41</v>
      </c>
    </row>
    <row r="39" spans="1:18" ht="15.75">
      <c r="A39" s="30"/>
      <c r="B39" s="67">
        <v>32</v>
      </c>
      <c r="C39" s="41">
        <v>34</v>
      </c>
      <c r="D39" s="41" t="s">
        <v>134</v>
      </c>
      <c r="E39" s="42">
        <v>1997</v>
      </c>
      <c r="F39" s="30" t="s">
        <v>122</v>
      </c>
      <c r="G39" s="30" t="s">
        <v>14</v>
      </c>
      <c r="H39" s="42">
        <v>10</v>
      </c>
      <c r="I39" s="43">
        <v>0.01875</v>
      </c>
      <c r="J39" s="44">
        <v>0.04304398148148148</v>
      </c>
      <c r="K39" s="43">
        <f t="shared" si="7"/>
        <v>0.024293981481481482</v>
      </c>
      <c r="L39" s="49" t="s">
        <v>75</v>
      </c>
      <c r="M39" s="49">
        <f t="shared" si="1"/>
        <v>17</v>
      </c>
      <c r="N39" s="68">
        <f t="shared" si="2"/>
      </c>
      <c r="O39" s="70">
        <f t="shared" si="3"/>
      </c>
      <c r="P39" s="72" t="str">
        <f t="shared" si="4"/>
        <v>ДА</v>
      </c>
      <c r="Q39" s="49">
        <f t="shared" si="5"/>
      </c>
      <c r="R39" s="38">
        <f t="shared" si="6"/>
        <v>32</v>
      </c>
    </row>
    <row r="40" spans="1:18" ht="15.75">
      <c r="A40" s="30"/>
      <c r="B40" s="67">
        <v>32</v>
      </c>
      <c r="C40" s="41">
        <v>35</v>
      </c>
      <c r="D40" s="30" t="s">
        <v>135</v>
      </c>
      <c r="E40" s="32">
        <v>1997</v>
      </c>
      <c r="F40" s="30" t="s">
        <v>118</v>
      </c>
      <c r="G40" s="30" t="s">
        <v>14</v>
      </c>
      <c r="H40" s="42">
        <v>10</v>
      </c>
      <c r="I40" s="43">
        <v>0.01875</v>
      </c>
      <c r="J40" s="43">
        <v>0.0522337962962963</v>
      </c>
      <c r="K40" s="43">
        <f t="shared" si="7"/>
        <v>0.0334837962962963</v>
      </c>
      <c r="L40" s="49" t="s">
        <v>75</v>
      </c>
      <c r="M40" s="49">
        <f t="shared" si="1"/>
        <v>17</v>
      </c>
      <c r="N40" s="68">
        <f t="shared" si="2"/>
      </c>
      <c r="O40" s="70">
        <f t="shared" si="3"/>
      </c>
      <c r="P40" s="72" t="str">
        <f t="shared" si="4"/>
        <v>ДА</v>
      </c>
      <c r="Q40" s="49">
        <f t="shared" si="5"/>
      </c>
      <c r="R40" s="38">
        <f t="shared" si="6"/>
        <v>32</v>
      </c>
    </row>
    <row r="41" spans="1:18" ht="15.75">
      <c r="A41" s="30"/>
      <c r="B41" s="67">
        <v>32</v>
      </c>
      <c r="C41" s="30">
        <v>36</v>
      </c>
      <c r="D41" s="30" t="s">
        <v>136</v>
      </c>
      <c r="E41" s="32">
        <v>1996</v>
      </c>
      <c r="F41" s="30" t="s">
        <v>122</v>
      </c>
      <c r="G41" s="30" t="s">
        <v>14</v>
      </c>
      <c r="H41" s="42">
        <v>10</v>
      </c>
      <c r="I41" s="43">
        <v>0.01875</v>
      </c>
      <c r="J41" s="43">
        <v>0.05371527777777777</v>
      </c>
      <c r="K41" s="43">
        <f t="shared" si="7"/>
        <v>0.034965277777777776</v>
      </c>
      <c r="L41" s="49" t="s">
        <v>75</v>
      </c>
      <c r="M41" s="49">
        <f t="shared" si="1"/>
        <v>18</v>
      </c>
      <c r="N41" s="68">
        <f t="shared" si="2"/>
      </c>
      <c r="O41" s="70">
        <f t="shared" si="3"/>
      </c>
      <c r="P41" s="72" t="str">
        <f t="shared" si="4"/>
        <v>ДА</v>
      </c>
      <c r="Q41" s="49">
        <f t="shared" si="5"/>
      </c>
      <c r="R41" s="38">
        <f t="shared" si="6"/>
        <v>32</v>
      </c>
    </row>
    <row r="42" spans="1:18" ht="15.75">
      <c r="A42" s="30"/>
      <c r="B42" s="67">
        <v>32</v>
      </c>
      <c r="C42" s="41">
        <v>37</v>
      </c>
      <c r="D42" s="41" t="s">
        <v>137</v>
      </c>
      <c r="E42" s="42">
        <v>1997</v>
      </c>
      <c r="F42" s="30" t="s">
        <v>122</v>
      </c>
      <c r="G42" s="30" t="s">
        <v>14</v>
      </c>
      <c r="H42" s="42">
        <v>10</v>
      </c>
      <c r="I42" s="43">
        <v>0.01875</v>
      </c>
      <c r="J42" s="44">
        <v>0.04579861111111111</v>
      </c>
      <c r="K42" s="43">
        <f t="shared" si="7"/>
        <v>0.02704861111111111</v>
      </c>
      <c r="L42" s="49" t="s">
        <v>75</v>
      </c>
      <c r="M42" s="49">
        <f t="shared" si="1"/>
        <v>17</v>
      </c>
      <c r="N42" s="68">
        <f t="shared" si="2"/>
      </c>
      <c r="O42" s="70">
        <f t="shared" si="3"/>
      </c>
      <c r="P42" s="72" t="str">
        <f t="shared" si="4"/>
        <v>ДА</v>
      </c>
      <c r="Q42" s="49">
        <f t="shared" si="5"/>
      </c>
      <c r="R42" s="38">
        <f t="shared" si="6"/>
        <v>32</v>
      </c>
    </row>
    <row r="43" spans="1:18" ht="15.75">
      <c r="A43" s="30"/>
      <c r="B43" s="67">
        <v>71</v>
      </c>
      <c r="C43" s="30">
        <v>38</v>
      </c>
      <c r="D43" s="39" t="s">
        <v>51</v>
      </c>
      <c r="E43" s="40">
        <v>1975</v>
      </c>
      <c r="F43" s="39" t="s">
        <v>52</v>
      </c>
      <c r="G43" s="41" t="s">
        <v>14</v>
      </c>
      <c r="H43" s="32">
        <v>10</v>
      </c>
      <c r="I43" s="43">
        <v>0.01875</v>
      </c>
      <c r="J43" s="45">
        <v>0.037175925925925925</v>
      </c>
      <c r="K43" s="43">
        <f t="shared" si="7"/>
        <v>0.018425925925925925</v>
      </c>
      <c r="L43" s="49" t="s">
        <v>76</v>
      </c>
      <c r="M43" s="49">
        <f t="shared" si="1"/>
        <v>39</v>
      </c>
      <c r="N43" s="68">
        <f t="shared" si="2"/>
      </c>
      <c r="O43" s="70">
        <f t="shared" si="3"/>
      </c>
      <c r="P43" s="72" t="str">
        <f t="shared" si="4"/>
        <v>ДА</v>
      </c>
      <c r="Q43" s="49">
        <f t="shared" si="5"/>
      </c>
      <c r="R43" s="38">
        <f t="shared" si="6"/>
        <v>71</v>
      </c>
    </row>
    <row r="44" spans="1:18" ht="15.75">
      <c r="A44" s="30"/>
      <c r="B44" s="67">
        <v>42</v>
      </c>
      <c r="C44" s="41">
        <v>39</v>
      </c>
      <c r="D44" s="39" t="s">
        <v>29</v>
      </c>
      <c r="E44" s="32">
        <v>1974</v>
      </c>
      <c r="F44" s="30" t="s">
        <v>61</v>
      </c>
      <c r="G44" s="41" t="s">
        <v>62</v>
      </c>
      <c r="H44" s="32">
        <v>10</v>
      </c>
      <c r="I44" s="43">
        <v>0.01875</v>
      </c>
      <c r="J44" s="43">
        <v>0.040138888888888884</v>
      </c>
      <c r="K44" s="43">
        <f t="shared" si="7"/>
        <v>0.021388888888888884</v>
      </c>
      <c r="L44" s="49" t="s">
        <v>75</v>
      </c>
      <c r="M44" s="49">
        <f t="shared" si="1"/>
        <v>40</v>
      </c>
      <c r="N44" s="68">
        <f t="shared" si="2"/>
      </c>
      <c r="O44" s="70">
        <f t="shared" si="3"/>
      </c>
      <c r="P44" s="72" t="str">
        <f t="shared" si="4"/>
        <v>ДА</v>
      </c>
      <c r="Q44" s="49">
        <f t="shared" si="5"/>
      </c>
      <c r="R44" s="38">
        <f t="shared" si="6"/>
        <v>42</v>
      </c>
    </row>
    <row r="45" spans="1:18" ht="15.75">
      <c r="A45" s="30"/>
      <c r="B45" s="67">
        <v>71</v>
      </c>
      <c r="C45" s="30">
        <v>41</v>
      </c>
      <c r="D45" s="39" t="s">
        <v>60</v>
      </c>
      <c r="E45" s="32">
        <v>1981</v>
      </c>
      <c r="F45" s="30" t="s">
        <v>61</v>
      </c>
      <c r="G45" s="30" t="s">
        <v>14</v>
      </c>
      <c r="H45" s="32">
        <v>10</v>
      </c>
      <c r="I45" s="43">
        <v>0.01875</v>
      </c>
      <c r="J45" s="43">
        <v>0.038078703703703705</v>
      </c>
      <c r="K45" s="43">
        <f t="shared" si="7"/>
        <v>0.019328703703703706</v>
      </c>
      <c r="L45" s="49" t="s">
        <v>76</v>
      </c>
      <c r="M45" s="49">
        <f t="shared" si="1"/>
        <v>33</v>
      </c>
      <c r="N45" s="68">
        <f t="shared" si="2"/>
      </c>
      <c r="O45" s="70">
        <f t="shared" si="3"/>
      </c>
      <c r="P45" s="72" t="str">
        <f t="shared" si="4"/>
        <v>ДА</v>
      </c>
      <c r="Q45" s="49">
        <f t="shared" si="5"/>
      </c>
      <c r="R45" s="38">
        <f t="shared" si="6"/>
        <v>71</v>
      </c>
    </row>
    <row r="46" spans="1:18" ht="15.75">
      <c r="A46" s="30"/>
      <c r="B46" s="67">
        <v>41</v>
      </c>
      <c r="C46" s="41">
        <v>42</v>
      </c>
      <c r="D46" s="39" t="s">
        <v>28</v>
      </c>
      <c r="E46" s="32">
        <v>1968</v>
      </c>
      <c r="F46" s="30" t="s">
        <v>61</v>
      </c>
      <c r="G46" s="41" t="s">
        <v>62</v>
      </c>
      <c r="H46" s="32">
        <v>10</v>
      </c>
      <c r="I46" s="43">
        <v>0.01875</v>
      </c>
      <c r="J46" s="43">
        <v>0.038796296296296294</v>
      </c>
      <c r="K46" s="43">
        <f t="shared" si="7"/>
        <v>0.020046296296296295</v>
      </c>
      <c r="L46" s="49" t="s">
        <v>76</v>
      </c>
      <c r="M46" s="49">
        <f t="shared" si="1"/>
        <v>46</v>
      </c>
      <c r="N46" s="68">
        <f t="shared" si="2"/>
      </c>
      <c r="O46" s="70">
        <f t="shared" si="3"/>
      </c>
      <c r="P46" s="72" t="str">
        <f t="shared" si="4"/>
        <v>ДА</v>
      </c>
      <c r="Q46" s="49">
        <f t="shared" si="5"/>
      </c>
      <c r="R46" s="38">
        <f t="shared" si="6"/>
        <v>41</v>
      </c>
    </row>
    <row r="47" spans="1:18" ht="15.75">
      <c r="A47" s="30"/>
      <c r="B47" s="67">
        <v>72</v>
      </c>
      <c r="C47" s="30">
        <v>43</v>
      </c>
      <c r="D47" s="39" t="s">
        <v>63</v>
      </c>
      <c r="E47" s="32">
        <v>1980</v>
      </c>
      <c r="F47" s="30" t="s">
        <v>61</v>
      </c>
      <c r="G47" s="30" t="s">
        <v>14</v>
      </c>
      <c r="H47" s="32">
        <v>10</v>
      </c>
      <c r="I47" s="43">
        <v>0.01875</v>
      </c>
      <c r="J47" s="43">
        <v>0.04670138888888889</v>
      </c>
      <c r="K47" s="43">
        <f t="shared" si="7"/>
        <v>0.02795138888888889</v>
      </c>
      <c r="L47" s="49" t="s">
        <v>75</v>
      </c>
      <c r="M47" s="49">
        <f t="shared" si="1"/>
        <v>34</v>
      </c>
      <c r="N47" s="68">
        <f t="shared" si="2"/>
      </c>
      <c r="O47" s="70">
        <f t="shared" si="3"/>
      </c>
      <c r="P47" s="72" t="str">
        <f t="shared" si="4"/>
        <v>ДА</v>
      </c>
      <c r="Q47" s="49">
        <f t="shared" si="5"/>
      </c>
      <c r="R47" s="38">
        <f t="shared" si="6"/>
        <v>72</v>
      </c>
    </row>
    <row r="48" spans="1:18" ht="15.75">
      <c r="A48" s="30"/>
      <c r="B48" s="67">
        <v>71</v>
      </c>
      <c r="C48" s="41">
        <v>44</v>
      </c>
      <c r="D48" s="30" t="s">
        <v>149</v>
      </c>
      <c r="E48" s="32">
        <v>1981</v>
      </c>
      <c r="F48" s="30" t="s">
        <v>20</v>
      </c>
      <c r="G48" s="30" t="s">
        <v>14</v>
      </c>
      <c r="H48" s="32">
        <v>10</v>
      </c>
      <c r="I48" s="43">
        <v>0.01875</v>
      </c>
      <c r="J48" s="43">
        <v>0.03903935185185185</v>
      </c>
      <c r="K48" s="43">
        <f t="shared" si="7"/>
        <v>0.020289351851851854</v>
      </c>
      <c r="L48" s="49" t="s">
        <v>76</v>
      </c>
      <c r="M48" s="49">
        <f t="shared" si="1"/>
        <v>33</v>
      </c>
      <c r="N48" s="68">
        <f t="shared" si="2"/>
      </c>
      <c r="O48" s="70">
        <f t="shared" si="3"/>
      </c>
      <c r="P48" s="72" t="str">
        <f t="shared" si="4"/>
        <v>ДА</v>
      </c>
      <c r="Q48" s="49">
        <f t="shared" si="5"/>
      </c>
      <c r="R48" s="38">
        <f t="shared" si="6"/>
        <v>71</v>
      </c>
    </row>
    <row r="49" spans="1:18" ht="15.75">
      <c r="A49" s="30"/>
      <c r="B49" s="67">
        <v>71</v>
      </c>
      <c r="C49" s="30">
        <v>45</v>
      </c>
      <c r="D49" s="30" t="s">
        <v>148</v>
      </c>
      <c r="E49" s="32">
        <v>1975</v>
      </c>
      <c r="F49" s="30" t="s">
        <v>61</v>
      </c>
      <c r="G49" s="30" t="s">
        <v>14</v>
      </c>
      <c r="H49" s="32">
        <v>10</v>
      </c>
      <c r="I49" s="43">
        <v>0.01875</v>
      </c>
      <c r="J49" s="43">
        <v>0.04670138888888889</v>
      </c>
      <c r="K49" s="43">
        <f t="shared" si="7"/>
        <v>0.02795138888888889</v>
      </c>
      <c r="L49" s="49" t="s">
        <v>76</v>
      </c>
      <c r="M49" s="49">
        <f t="shared" si="1"/>
        <v>39</v>
      </c>
      <c r="N49" s="68">
        <f t="shared" si="2"/>
      </c>
      <c r="O49" s="70">
        <f t="shared" si="3"/>
      </c>
      <c r="P49" s="72" t="str">
        <f t="shared" si="4"/>
        <v>ДА</v>
      </c>
      <c r="Q49" s="49">
        <f t="shared" si="5"/>
      </c>
      <c r="R49" s="38">
        <f t="shared" si="6"/>
        <v>71</v>
      </c>
    </row>
    <row r="50" spans="1:18" ht="15.75">
      <c r="A50" s="41"/>
      <c r="B50" s="67">
        <v>71</v>
      </c>
      <c r="C50" s="41">
        <v>46</v>
      </c>
      <c r="D50" s="39" t="s">
        <v>67</v>
      </c>
      <c r="E50" s="32">
        <v>1992</v>
      </c>
      <c r="F50" s="30" t="s">
        <v>55</v>
      </c>
      <c r="G50" s="30" t="s">
        <v>14</v>
      </c>
      <c r="H50" s="32">
        <v>10</v>
      </c>
      <c r="I50" s="43">
        <v>0.01875</v>
      </c>
      <c r="J50" s="43">
        <v>0.037141203703703704</v>
      </c>
      <c r="K50" s="43">
        <f t="shared" si="7"/>
        <v>0.018391203703703705</v>
      </c>
      <c r="L50" s="49" t="s">
        <v>76</v>
      </c>
      <c r="M50" s="49">
        <f t="shared" si="1"/>
        <v>22</v>
      </c>
      <c r="N50" s="68">
        <f t="shared" si="2"/>
      </c>
      <c r="O50" s="70">
        <f t="shared" si="3"/>
      </c>
      <c r="P50" s="72" t="str">
        <f t="shared" si="4"/>
        <v>ДА</v>
      </c>
      <c r="Q50" s="49">
        <f t="shared" si="5"/>
      </c>
      <c r="R50" s="38">
        <f t="shared" si="6"/>
        <v>71</v>
      </c>
    </row>
    <row r="51" spans="1:18" ht="15.75">
      <c r="A51" s="41"/>
      <c r="B51" s="67">
        <v>71</v>
      </c>
      <c r="C51" s="30">
        <v>47</v>
      </c>
      <c r="D51" s="39" t="s">
        <v>68</v>
      </c>
      <c r="E51" s="32">
        <v>1994</v>
      </c>
      <c r="F51" s="30" t="s">
        <v>55</v>
      </c>
      <c r="G51" s="30" t="s">
        <v>14</v>
      </c>
      <c r="H51" s="32">
        <v>10</v>
      </c>
      <c r="I51" s="43">
        <v>0.01875</v>
      </c>
      <c r="J51" s="43">
        <v>0.036944444444444446</v>
      </c>
      <c r="K51" s="43">
        <f t="shared" si="7"/>
        <v>0.018194444444444447</v>
      </c>
      <c r="L51" s="49" t="s">
        <v>76</v>
      </c>
      <c r="M51" s="49">
        <f t="shared" si="1"/>
        <v>20</v>
      </c>
      <c r="N51" s="68">
        <f t="shared" si="2"/>
      </c>
      <c r="O51" s="70">
        <f t="shared" si="3"/>
      </c>
      <c r="P51" s="72" t="str">
        <f t="shared" si="4"/>
        <v>ДА</v>
      </c>
      <c r="Q51" s="49">
        <f t="shared" si="5"/>
      </c>
      <c r="R51" s="38">
        <f t="shared" si="6"/>
        <v>71</v>
      </c>
    </row>
    <row r="52" spans="1:18" ht="15.75">
      <c r="A52" s="39"/>
      <c r="B52" s="67">
        <v>42</v>
      </c>
      <c r="C52" s="41">
        <v>48</v>
      </c>
      <c r="D52" s="39" t="s">
        <v>69</v>
      </c>
      <c r="E52" s="32">
        <v>1967</v>
      </c>
      <c r="F52" s="30" t="s">
        <v>55</v>
      </c>
      <c r="G52" s="30" t="s">
        <v>14</v>
      </c>
      <c r="H52" s="32">
        <v>10</v>
      </c>
      <c r="I52" s="43">
        <v>0.01875</v>
      </c>
      <c r="J52" s="43">
        <v>0.04329861111111111</v>
      </c>
      <c r="K52" s="43">
        <f t="shared" si="7"/>
        <v>0.024548611111111108</v>
      </c>
      <c r="L52" s="49" t="s">
        <v>75</v>
      </c>
      <c r="M52" s="49">
        <f t="shared" si="1"/>
        <v>47</v>
      </c>
      <c r="N52" s="68">
        <f t="shared" si="2"/>
      </c>
      <c r="O52" s="70">
        <f t="shared" si="3"/>
      </c>
      <c r="P52" s="72" t="str">
        <f t="shared" si="4"/>
        <v>ДА</v>
      </c>
      <c r="Q52" s="49">
        <f t="shared" si="5"/>
      </c>
      <c r="R52" s="38">
        <f t="shared" si="6"/>
        <v>42</v>
      </c>
    </row>
    <row r="53" spans="1:18" ht="15.75">
      <c r="A53" s="39"/>
      <c r="B53" s="67">
        <v>71</v>
      </c>
      <c r="C53" s="41">
        <v>49</v>
      </c>
      <c r="D53" s="39" t="s">
        <v>27</v>
      </c>
      <c r="E53" s="32">
        <v>1978</v>
      </c>
      <c r="F53" s="30" t="s">
        <v>31</v>
      </c>
      <c r="G53" s="30" t="s">
        <v>31</v>
      </c>
      <c r="H53" s="32">
        <v>10</v>
      </c>
      <c r="I53" s="43">
        <v>0.01875</v>
      </c>
      <c r="J53" s="43">
        <v>0.04097222222222222</v>
      </c>
      <c r="K53" s="43">
        <f t="shared" si="7"/>
        <v>0.022222222222222223</v>
      </c>
      <c r="L53" s="49" t="s">
        <v>76</v>
      </c>
      <c r="M53" s="49">
        <f t="shared" si="1"/>
        <v>36</v>
      </c>
      <c r="N53" s="68">
        <f t="shared" si="2"/>
      </c>
      <c r="O53" s="70">
        <f t="shared" si="3"/>
      </c>
      <c r="P53" s="72" t="str">
        <f t="shared" si="4"/>
        <v>ДА</v>
      </c>
      <c r="Q53" s="49">
        <f t="shared" si="5"/>
      </c>
      <c r="R53" s="38">
        <f t="shared" si="6"/>
        <v>71</v>
      </c>
    </row>
    <row r="54" spans="1:18" ht="15.75">
      <c r="A54" s="30"/>
      <c r="B54" s="67">
        <v>51</v>
      </c>
      <c r="C54" s="30">
        <v>50</v>
      </c>
      <c r="D54" s="39" t="s">
        <v>17</v>
      </c>
      <c r="E54" s="42">
        <v>1962</v>
      </c>
      <c r="F54" s="30" t="s">
        <v>18</v>
      </c>
      <c r="G54" s="41" t="s">
        <v>14</v>
      </c>
      <c r="H54" s="42">
        <v>10</v>
      </c>
      <c r="I54" s="43">
        <v>0.01875</v>
      </c>
      <c r="J54" s="44">
        <v>0.03957175925925926</v>
      </c>
      <c r="K54" s="43">
        <f t="shared" si="7"/>
        <v>0.02082175925925926</v>
      </c>
      <c r="L54" s="49" t="s">
        <v>76</v>
      </c>
      <c r="M54" s="49">
        <f t="shared" si="1"/>
        <v>52</v>
      </c>
      <c r="N54" s="68">
        <f t="shared" si="2"/>
      </c>
      <c r="O54" s="70">
        <f t="shared" si="3"/>
      </c>
      <c r="P54" s="72" t="str">
        <f t="shared" si="4"/>
        <v>ДА</v>
      </c>
      <c r="Q54" s="49">
        <f t="shared" si="5"/>
      </c>
      <c r="R54" s="38">
        <f t="shared" si="6"/>
        <v>51</v>
      </c>
    </row>
    <row r="55" spans="1:18" ht="15.75">
      <c r="A55" s="30"/>
      <c r="B55" s="67">
        <v>51</v>
      </c>
      <c r="C55" s="30">
        <v>51</v>
      </c>
      <c r="D55" s="30" t="s">
        <v>147</v>
      </c>
      <c r="E55" s="32">
        <v>1960</v>
      </c>
      <c r="F55" s="30" t="s">
        <v>24</v>
      </c>
      <c r="G55" s="30" t="s">
        <v>14</v>
      </c>
      <c r="H55" s="32">
        <v>10</v>
      </c>
      <c r="I55" s="43">
        <v>0.01875</v>
      </c>
      <c r="J55" s="43">
        <v>0.04091435185185185</v>
      </c>
      <c r="K55" s="43">
        <f t="shared" si="7"/>
        <v>0.02216435185185185</v>
      </c>
      <c r="L55" s="49" t="s">
        <v>76</v>
      </c>
      <c r="M55" s="49">
        <f t="shared" si="1"/>
        <v>54</v>
      </c>
      <c r="N55" s="68">
        <f t="shared" si="2"/>
      </c>
      <c r="O55" s="70">
        <f t="shared" si="3"/>
      </c>
      <c r="P55" s="72" t="str">
        <f t="shared" si="4"/>
        <v>ДА</v>
      </c>
      <c r="Q55" s="49">
        <f t="shared" si="5"/>
      </c>
      <c r="R55" s="38">
        <f t="shared" si="6"/>
        <v>51</v>
      </c>
    </row>
    <row r="56" spans="1:18" ht="15.75">
      <c r="A56" s="30"/>
      <c r="B56" s="67">
        <v>72</v>
      </c>
      <c r="C56" s="30">
        <v>53</v>
      </c>
      <c r="D56" s="30" t="s">
        <v>45</v>
      </c>
      <c r="E56" s="32">
        <v>1981</v>
      </c>
      <c r="F56" s="30" t="s">
        <v>46</v>
      </c>
      <c r="G56" s="30" t="s">
        <v>14</v>
      </c>
      <c r="H56" s="32">
        <v>10</v>
      </c>
      <c r="I56" s="43">
        <v>0.01875</v>
      </c>
      <c r="J56" s="43">
        <v>0.04501157407407407</v>
      </c>
      <c r="K56" s="43">
        <f t="shared" si="7"/>
        <v>0.026261574074074073</v>
      </c>
      <c r="L56" s="49" t="s">
        <v>75</v>
      </c>
      <c r="M56" s="49">
        <f t="shared" si="1"/>
        <v>33</v>
      </c>
      <c r="N56" s="68">
        <f t="shared" si="2"/>
      </c>
      <c r="O56" s="70">
        <f t="shared" si="3"/>
      </c>
      <c r="P56" s="72" t="str">
        <f t="shared" si="4"/>
        <v>ДА</v>
      </c>
      <c r="Q56" s="49">
        <f t="shared" si="5"/>
      </c>
      <c r="R56" s="38">
        <f t="shared" si="6"/>
        <v>72</v>
      </c>
    </row>
    <row r="57" spans="1:18" ht="15.75">
      <c r="A57" s="30"/>
      <c r="B57" s="67">
        <v>51</v>
      </c>
      <c r="C57" s="30">
        <v>54</v>
      </c>
      <c r="D57" s="30" t="s">
        <v>15</v>
      </c>
      <c r="E57" s="32">
        <v>1955</v>
      </c>
      <c r="F57" s="30" t="s">
        <v>16</v>
      </c>
      <c r="G57" s="30" t="s">
        <v>14</v>
      </c>
      <c r="H57" s="32">
        <v>10</v>
      </c>
      <c r="I57" s="43">
        <v>0.01875</v>
      </c>
      <c r="J57" s="43">
        <v>0.04245370370370371</v>
      </c>
      <c r="K57" s="43">
        <f t="shared" si="7"/>
        <v>0.02370370370370371</v>
      </c>
      <c r="L57" s="49" t="s">
        <v>76</v>
      </c>
      <c r="M57" s="49">
        <f t="shared" si="1"/>
        <v>59</v>
      </c>
      <c r="N57" s="68">
        <f t="shared" si="2"/>
      </c>
      <c r="O57" s="70">
        <f t="shared" si="3"/>
      </c>
      <c r="P57" s="72" t="str">
        <f t="shared" si="4"/>
        <v>ДА</v>
      </c>
      <c r="Q57" s="49">
        <f t="shared" si="5"/>
      </c>
      <c r="R57" s="38">
        <f t="shared" si="6"/>
        <v>51</v>
      </c>
    </row>
    <row r="58" spans="1:18" ht="15.75">
      <c r="A58" s="30"/>
      <c r="B58" s="67">
        <v>41</v>
      </c>
      <c r="C58" s="64">
        <v>55</v>
      </c>
      <c r="D58" s="39" t="s">
        <v>64</v>
      </c>
      <c r="E58" s="32">
        <v>1968</v>
      </c>
      <c r="F58" s="30" t="s">
        <v>61</v>
      </c>
      <c r="G58" s="41" t="s">
        <v>14</v>
      </c>
      <c r="H58" s="32">
        <v>10</v>
      </c>
      <c r="I58" s="43">
        <v>0.01875</v>
      </c>
      <c r="J58" s="43">
        <v>0.04047453703703704</v>
      </c>
      <c r="K58" s="43">
        <f t="shared" si="7"/>
        <v>0.02172453703703704</v>
      </c>
      <c r="L58" s="49" t="s">
        <v>76</v>
      </c>
      <c r="M58" s="49">
        <f t="shared" si="1"/>
        <v>46</v>
      </c>
      <c r="N58" s="68">
        <f t="shared" si="2"/>
      </c>
      <c r="O58" s="70">
        <f t="shared" si="3"/>
      </c>
      <c r="P58" s="72" t="str">
        <f t="shared" si="4"/>
        <v>ДА</v>
      </c>
      <c r="Q58" s="49">
        <f t="shared" si="5"/>
      </c>
      <c r="R58" s="38">
        <f t="shared" si="6"/>
        <v>41</v>
      </c>
    </row>
    <row r="59" spans="1:18" ht="15.75">
      <c r="A59" s="41"/>
      <c r="B59" s="67">
        <v>61</v>
      </c>
      <c r="C59" s="41">
        <v>151</v>
      </c>
      <c r="D59" s="39" t="s">
        <v>49</v>
      </c>
      <c r="E59" s="42">
        <v>1941</v>
      </c>
      <c r="F59" s="41" t="s">
        <v>50</v>
      </c>
      <c r="G59" s="41" t="s">
        <v>14</v>
      </c>
      <c r="H59" s="42">
        <v>5</v>
      </c>
      <c r="I59" s="43">
        <v>0.01875</v>
      </c>
      <c r="J59" s="44">
        <v>0.037592592592592594</v>
      </c>
      <c r="K59" s="43">
        <f t="shared" si="7"/>
        <v>0.018842592592592595</v>
      </c>
      <c r="L59" s="49" t="s">
        <v>76</v>
      </c>
      <c r="M59" s="49">
        <f t="shared" si="1"/>
        <v>73</v>
      </c>
      <c r="N59" s="68">
        <f t="shared" si="2"/>
      </c>
      <c r="O59" s="70">
        <f t="shared" si="3"/>
      </c>
      <c r="P59" s="72" t="str">
        <f t="shared" si="4"/>
        <v>ДА</v>
      </c>
      <c r="Q59" s="49" t="str">
        <f t="shared" si="5"/>
        <v>ДА</v>
      </c>
      <c r="R59" s="38">
        <f t="shared" si="6"/>
        <v>61</v>
      </c>
    </row>
    <row r="60" spans="1:18" ht="15.75">
      <c r="A60" s="30"/>
      <c r="B60" s="67">
        <v>21</v>
      </c>
      <c r="C60" s="41">
        <v>152</v>
      </c>
      <c r="D60" s="30" t="s">
        <v>119</v>
      </c>
      <c r="E60" s="32">
        <v>1998</v>
      </c>
      <c r="F60" s="30" t="s">
        <v>118</v>
      </c>
      <c r="G60" s="30" t="s">
        <v>14</v>
      </c>
      <c r="H60" s="32">
        <v>5</v>
      </c>
      <c r="I60" s="43">
        <v>0.01875</v>
      </c>
      <c r="J60" s="43">
        <v>0.04196759259259259</v>
      </c>
      <c r="K60" s="43">
        <f t="shared" si="7"/>
        <v>0.023217592592592592</v>
      </c>
      <c r="L60" s="49" t="s">
        <v>76</v>
      </c>
      <c r="M60" s="49">
        <f t="shared" si="1"/>
        <v>16</v>
      </c>
      <c r="N60" s="68">
        <f t="shared" si="2"/>
      </c>
      <c r="O60" s="70" t="str">
        <f t="shared" si="3"/>
        <v>ДА</v>
      </c>
      <c r="P60" s="72">
        <f t="shared" si="4"/>
      </c>
      <c r="Q60" s="49">
        <f t="shared" si="5"/>
      </c>
      <c r="R60" s="38">
        <f t="shared" si="6"/>
        <v>21</v>
      </c>
    </row>
    <row r="61" spans="1:18" ht="15.75">
      <c r="A61" s="30"/>
      <c r="B61" s="67">
        <v>21</v>
      </c>
      <c r="C61" s="41">
        <v>153</v>
      </c>
      <c r="D61" s="30" t="s">
        <v>117</v>
      </c>
      <c r="E61" s="32">
        <v>1998</v>
      </c>
      <c r="F61" s="30" t="s">
        <v>118</v>
      </c>
      <c r="G61" s="30" t="s">
        <v>14</v>
      </c>
      <c r="H61" s="32">
        <v>5</v>
      </c>
      <c r="I61" s="43">
        <v>0.01875</v>
      </c>
      <c r="J61" s="43">
        <v>0.0355787037037037</v>
      </c>
      <c r="K61" s="43">
        <f t="shared" si="7"/>
        <v>0.016828703703703703</v>
      </c>
      <c r="L61" s="49" t="s">
        <v>76</v>
      </c>
      <c r="M61" s="49">
        <f t="shared" si="1"/>
        <v>16</v>
      </c>
      <c r="N61" s="68">
        <f t="shared" si="2"/>
      </c>
      <c r="O61" s="70" t="str">
        <f t="shared" si="3"/>
        <v>ДА</v>
      </c>
      <c r="P61" s="72">
        <f t="shared" si="4"/>
      </c>
      <c r="Q61" s="49">
        <f t="shared" si="5"/>
      </c>
      <c r="R61" s="38">
        <f t="shared" si="6"/>
        <v>21</v>
      </c>
    </row>
    <row r="62" spans="1:18" ht="15.75">
      <c r="A62" s="41"/>
      <c r="B62" s="67">
        <v>21</v>
      </c>
      <c r="C62" s="41">
        <v>154</v>
      </c>
      <c r="D62" s="30" t="s">
        <v>125</v>
      </c>
      <c r="E62" s="32">
        <v>1999</v>
      </c>
      <c r="F62" s="30" t="s">
        <v>118</v>
      </c>
      <c r="G62" s="30" t="s">
        <v>14</v>
      </c>
      <c r="H62" s="32">
        <v>5</v>
      </c>
      <c r="I62" s="43">
        <v>0.01875</v>
      </c>
      <c r="J62" s="43">
        <v>0.03791666666666667</v>
      </c>
      <c r="K62" s="43">
        <f t="shared" si="7"/>
        <v>0.01916666666666667</v>
      </c>
      <c r="L62" s="49" t="s">
        <v>76</v>
      </c>
      <c r="M62" s="49">
        <f t="shared" si="1"/>
        <v>15</v>
      </c>
      <c r="N62" s="68">
        <f t="shared" si="2"/>
      </c>
      <c r="O62" s="70" t="str">
        <f t="shared" si="3"/>
        <v>ДА</v>
      </c>
      <c r="P62" s="72">
        <f t="shared" si="4"/>
      </c>
      <c r="Q62" s="49">
        <f t="shared" si="5"/>
      </c>
      <c r="R62" s="38">
        <f t="shared" si="6"/>
        <v>21</v>
      </c>
    </row>
    <row r="63" spans="1:18" ht="15.75">
      <c r="A63" s="30"/>
      <c r="B63" s="67">
        <v>22</v>
      </c>
      <c r="C63" s="30">
        <v>155</v>
      </c>
      <c r="D63" s="41" t="s">
        <v>138</v>
      </c>
      <c r="E63" s="42">
        <v>1999</v>
      </c>
      <c r="F63" s="30" t="s">
        <v>118</v>
      </c>
      <c r="G63" s="30" t="s">
        <v>14</v>
      </c>
      <c r="H63" s="42">
        <v>5</v>
      </c>
      <c r="I63" s="43">
        <v>0.01875</v>
      </c>
      <c r="J63" s="44">
        <v>0.033032407407407406</v>
      </c>
      <c r="K63" s="43">
        <f t="shared" si="7"/>
        <v>0.014282407407407407</v>
      </c>
      <c r="L63" s="49" t="s">
        <v>75</v>
      </c>
      <c r="M63" s="49">
        <f t="shared" si="1"/>
        <v>15</v>
      </c>
      <c r="N63" s="68">
        <f t="shared" si="2"/>
      </c>
      <c r="O63" s="70" t="str">
        <f t="shared" si="3"/>
        <v>ДА</v>
      </c>
      <c r="P63" s="72">
        <f t="shared" si="4"/>
      </c>
      <c r="Q63" s="49">
        <f t="shared" si="5"/>
      </c>
      <c r="R63" s="38">
        <f t="shared" si="6"/>
        <v>22</v>
      </c>
    </row>
    <row r="64" spans="1:18" ht="15.75">
      <c r="A64" s="41"/>
      <c r="B64" s="67">
        <v>22</v>
      </c>
      <c r="C64" s="30">
        <v>156</v>
      </c>
      <c r="D64" s="39" t="s">
        <v>23</v>
      </c>
      <c r="E64" s="32">
        <v>1998</v>
      </c>
      <c r="F64" s="30" t="s">
        <v>55</v>
      </c>
      <c r="G64" s="30" t="s">
        <v>14</v>
      </c>
      <c r="H64" s="32">
        <v>5</v>
      </c>
      <c r="I64" s="43">
        <v>0.01875</v>
      </c>
      <c r="J64" s="43">
        <v>0.02908564814814815</v>
      </c>
      <c r="K64" s="43">
        <f t="shared" si="7"/>
        <v>0.01033564814814815</v>
      </c>
      <c r="L64" s="49" t="s">
        <v>75</v>
      </c>
      <c r="M64" s="49">
        <f t="shared" si="1"/>
        <v>16</v>
      </c>
      <c r="N64" s="68">
        <f t="shared" si="2"/>
      </c>
      <c r="O64" s="70" t="str">
        <f t="shared" si="3"/>
        <v>ДА</v>
      </c>
      <c r="P64" s="72">
        <f t="shared" si="4"/>
      </c>
      <c r="Q64" s="49">
        <f t="shared" si="5"/>
      </c>
      <c r="R64" s="38">
        <f t="shared" si="6"/>
        <v>22</v>
      </c>
    </row>
    <row r="65" spans="1:18" ht="15.75">
      <c r="A65" s="30"/>
      <c r="B65" s="67">
        <v>11</v>
      </c>
      <c r="C65" s="41">
        <v>201</v>
      </c>
      <c r="D65" s="39" t="s">
        <v>89</v>
      </c>
      <c r="E65" s="32">
        <v>2002</v>
      </c>
      <c r="F65" s="30" t="s">
        <v>118</v>
      </c>
      <c r="G65" s="30" t="s">
        <v>14</v>
      </c>
      <c r="H65" s="32">
        <v>3</v>
      </c>
      <c r="I65" s="43">
        <v>0.01875</v>
      </c>
      <c r="J65" s="43">
        <v>0.027164351851851853</v>
      </c>
      <c r="K65" s="43">
        <f t="shared" si="7"/>
        <v>0.008414351851851853</v>
      </c>
      <c r="L65" s="49" t="s">
        <v>76</v>
      </c>
      <c r="M65" s="49">
        <f t="shared" si="1"/>
        <v>12</v>
      </c>
      <c r="N65" s="68" t="str">
        <f t="shared" si="2"/>
        <v>ДА</v>
      </c>
      <c r="O65" s="70">
        <f t="shared" si="3"/>
      </c>
      <c r="P65" s="72">
        <f t="shared" si="4"/>
      </c>
      <c r="Q65" s="49">
        <f t="shared" si="5"/>
      </c>
      <c r="R65" s="38">
        <f t="shared" si="6"/>
        <v>11</v>
      </c>
    </row>
    <row r="66" spans="1:18" ht="15.75">
      <c r="A66" s="30"/>
      <c r="B66" s="67">
        <v>11</v>
      </c>
      <c r="C66" s="30">
        <v>202</v>
      </c>
      <c r="D66" s="30" t="s">
        <v>95</v>
      </c>
      <c r="E66" s="32">
        <v>2000</v>
      </c>
      <c r="F66" s="30" t="s">
        <v>118</v>
      </c>
      <c r="G66" s="30" t="s">
        <v>96</v>
      </c>
      <c r="H66" s="32">
        <v>3</v>
      </c>
      <c r="I66" s="43">
        <v>0.01875</v>
      </c>
      <c r="J66" s="43">
        <v>0.026122685185185183</v>
      </c>
      <c r="K66" s="43">
        <f t="shared" si="7"/>
        <v>0.0073726851851851835</v>
      </c>
      <c r="L66" s="49" t="s">
        <v>76</v>
      </c>
      <c r="M66" s="49">
        <f t="shared" si="1"/>
        <v>14</v>
      </c>
      <c r="N66" s="68" t="str">
        <f t="shared" si="2"/>
        <v>ДА</v>
      </c>
      <c r="O66" s="70">
        <f t="shared" si="3"/>
      </c>
      <c r="P66" s="72">
        <f t="shared" si="4"/>
      </c>
      <c r="Q66" s="49">
        <f t="shared" si="5"/>
      </c>
      <c r="R66" s="38">
        <f t="shared" si="6"/>
        <v>11</v>
      </c>
    </row>
    <row r="67" spans="1:18" ht="15.75">
      <c r="A67" s="30"/>
      <c r="B67" s="67">
        <v>11</v>
      </c>
      <c r="C67" s="30">
        <v>203</v>
      </c>
      <c r="D67" s="39" t="s">
        <v>41</v>
      </c>
      <c r="E67" s="32">
        <v>2002</v>
      </c>
      <c r="F67" s="30" t="s">
        <v>39</v>
      </c>
      <c r="G67" s="30" t="s">
        <v>58</v>
      </c>
      <c r="H67" s="32">
        <v>3</v>
      </c>
      <c r="I67" s="43">
        <v>0.01875</v>
      </c>
      <c r="J67" s="43">
        <v>0.026284722222222223</v>
      </c>
      <c r="K67" s="43">
        <f t="shared" si="7"/>
        <v>0.007534722222222224</v>
      </c>
      <c r="L67" s="49" t="s">
        <v>76</v>
      </c>
      <c r="M67" s="49">
        <f aca="true" t="shared" si="8" ref="M67:M130">2014-E67</f>
        <v>12</v>
      </c>
      <c r="N67" s="68" t="str">
        <f aca="true" t="shared" si="9" ref="N67:N130">IF(M67&lt;=14,"ДА","")</f>
        <v>ДА</v>
      </c>
      <c r="O67" s="70">
        <f aca="true" t="shared" si="10" ref="O67:O130">IF(M67&lt;=16,IF(M67&gt;14,"ДА",""),"")</f>
      </c>
      <c r="P67" s="72">
        <f aca="true" t="shared" si="11" ref="P67:P130">IF(M67&gt;16,"ДА","")</f>
      </c>
      <c r="Q67" s="49">
        <f aca="true" t="shared" si="12" ref="Q67:Q130">IF(L67="Ж",IF(M67&gt;50,"ДА",""),IF(M67&gt;60,"ДА",""))</f>
      </c>
      <c r="R67" s="38">
        <f t="shared" si="6"/>
        <v>11</v>
      </c>
    </row>
    <row r="68" spans="1:18" ht="15.75">
      <c r="A68" s="30"/>
      <c r="B68" s="67">
        <v>11</v>
      </c>
      <c r="C68" s="41">
        <v>204</v>
      </c>
      <c r="D68" s="30" t="s">
        <v>108</v>
      </c>
      <c r="E68" s="32">
        <v>2007</v>
      </c>
      <c r="F68" s="30" t="s">
        <v>109</v>
      </c>
      <c r="G68" s="30" t="s">
        <v>14</v>
      </c>
      <c r="H68" s="32">
        <v>3</v>
      </c>
      <c r="I68" s="43">
        <v>0.01875</v>
      </c>
      <c r="J68" s="43">
        <v>0.03400462962962963</v>
      </c>
      <c r="K68" s="43">
        <f t="shared" si="7"/>
        <v>0.015254629629629628</v>
      </c>
      <c r="L68" s="49" t="s">
        <v>76</v>
      </c>
      <c r="M68" s="49">
        <f t="shared" si="8"/>
        <v>7</v>
      </c>
      <c r="N68" s="68" t="str">
        <f t="shared" si="9"/>
        <v>ДА</v>
      </c>
      <c r="O68" s="70">
        <f t="shared" si="10"/>
      </c>
      <c r="P68" s="72">
        <f t="shared" si="11"/>
      </c>
      <c r="Q68" s="49">
        <f t="shared" si="12"/>
      </c>
      <c r="R68" s="38">
        <f t="shared" si="6"/>
        <v>11</v>
      </c>
    </row>
    <row r="69" spans="1:18" ht="15.75">
      <c r="A69" s="30"/>
      <c r="B69" s="67">
        <v>11</v>
      </c>
      <c r="C69" s="30">
        <v>205</v>
      </c>
      <c r="D69" s="39" t="s">
        <v>42</v>
      </c>
      <c r="E69" s="32">
        <v>2007</v>
      </c>
      <c r="F69" s="30" t="s">
        <v>18</v>
      </c>
      <c r="G69" s="30" t="s">
        <v>14</v>
      </c>
      <c r="H69" s="32">
        <v>3</v>
      </c>
      <c r="I69" s="43">
        <v>0.01875</v>
      </c>
      <c r="J69" s="43">
        <v>0.057152777777777775</v>
      </c>
      <c r="K69" s="43">
        <f t="shared" si="7"/>
        <v>0.03840277777777777</v>
      </c>
      <c r="L69" s="49" t="s">
        <v>76</v>
      </c>
      <c r="M69" s="49">
        <f t="shared" si="8"/>
        <v>7</v>
      </c>
      <c r="N69" s="68" t="str">
        <f t="shared" si="9"/>
        <v>ДА</v>
      </c>
      <c r="O69" s="70">
        <f t="shared" si="10"/>
      </c>
      <c r="P69" s="72">
        <f t="shared" si="11"/>
      </c>
      <c r="Q69" s="49">
        <f t="shared" si="12"/>
      </c>
      <c r="R69" s="38">
        <f t="shared" si="6"/>
        <v>11</v>
      </c>
    </row>
    <row r="70" spans="1:18" ht="15.75">
      <c r="A70" s="30"/>
      <c r="B70" s="67">
        <v>12</v>
      </c>
      <c r="C70" s="30">
        <v>206</v>
      </c>
      <c r="D70" s="30" t="s">
        <v>139</v>
      </c>
      <c r="E70" s="32">
        <v>2001</v>
      </c>
      <c r="F70" s="30" t="s">
        <v>118</v>
      </c>
      <c r="G70" s="30" t="s">
        <v>14</v>
      </c>
      <c r="H70" s="32">
        <v>3</v>
      </c>
      <c r="I70" s="43">
        <v>0.01875</v>
      </c>
      <c r="J70" s="43">
        <v>0.025868055555555557</v>
      </c>
      <c r="K70" s="43">
        <f aca="true" t="shared" si="13" ref="K70:K93">J70-I70</f>
        <v>0.007118055555555558</v>
      </c>
      <c r="L70" s="49" t="s">
        <v>75</v>
      </c>
      <c r="M70" s="49">
        <f t="shared" si="8"/>
        <v>13</v>
      </c>
      <c r="N70" s="68" t="str">
        <f t="shared" si="9"/>
        <v>ДА</v>
      </c>
      <c r="O70" s="70">
        <f t="shared" si="10"/>
      </c>
      <c r="P70" s="72">
        <f t="shared" si="11"/>
      </c>
      <c r="Q70" s="49">
        <f t="shared" si="12"/>
      </c>
      <c r="R70" s="38">
        <f t="shared" si="6"/>
        <v>12</v>
      </c>
    </row>
    <row r="71" spans="1:18" ht="15.75">
      <c r="A71" s="41"/>
      <c r="B71" s="67">
        <v>11</v>
      </c>
      <c r="C71" s="41">
        <v>207</v>
      </c>
      <c r="D71" s="30" t="s">
        <v>133</v>
      </c>
      <c r="E71" s="32">
        <v>2000</v>
      </c>
      <c r="F71" s="30" t="s">
        <v>118</v>
      </c>
      <c r="G71" s="30" t="s">
        <v>14</v>
      </c>
      <c r="H71" s="32">
        <v>3</v>
      </c>
      <c r="I71" s="43">
        <v>0.01875</v>
      </c>
      <c r="J71" s="43">
        <v>0.026342592592592588</v>
      </c>
      <c r="K71" s="43">
        <f t="shared" si="13"/>
        <v>0.007592592592592588</v>
      </c>
      <c r="L71" s="49" t="s">
        <v>76</v>
      </c>
      <c r="M71" s="49">
        <f t="shared" si="8"/>
        <v>14</v>
      </c>
      <c r="N71" s="68" t="str">
        <f t="shared" si="9"/>
        <v>ДА</v>
      </c>
      <c r="O71" s="70">
        <f t="shared" si="10"/>
      </c>
      <c r="P71" s="72">
        <f t="shared" si="11"/>
      </c>
      <c r="Q71" s="49">
        <f t="shared" si="12"/>
      </c>
      <c r="R71" s="38">
        <f aca="true" t="shared" si="14" ref="R71:R133">IF(M71&lt;=14,IF(L71="М",11,12),IF(M71&lt;=16,IF(L71="М",21,22),IF(M71&lt;=18,IF(L71="М",31,32),IF(M71&lt;=39,IF(L71="М",71,72),IF(M71&lt;=49,IF(L71="М",41,42),IF(M71&lt;=59,IF(L71="М",51,52),IF(L71="М",61,62)))))))</f>
        <v>11</v>
      </c>
    </row>
    <row r="72" spans="1:18" ht="15.75">
      <c r="A72" s="30"/>
      <c r="B72" s="67">
        <v>11</v>
      </c>
      <c r="C72" s="41">
        <v>208</v>
      </c>
      <c r="D72" s="30" t="s">
        <v>132</v>
      </c>
      <c r="E72" s="32">
        <v>2000</v>
      </c>
      <c r="F72" s="30" t="s">
        <v>118</v>
      </c>
      <c r="G72" s="30" t="s">
        <v>14</v>
      </c>
      <c r="H72" s="32">
        <v>3</v>
      </c>
      <c r="I72" s="43">
        <v>0.01875</v>
      </c>
      <c r="J72" s="43">
        <v>0.026122685185185183</v>
      </c>
      <c r="K72" s="43">
        <f t="shared" si="13"/>
        <v>0.0073726851851851835</v>
      </c>
      <c r="L72" s="49" t="s">
        <v>76</v>
      </c>
      <c r="M72" s="49">
        <f t="shared" si="8"/>
        <v>14</v>
      </c>
      <c r="N72" s="68" t="str">
        <f t="shared" si="9"/>
        <v>ДА</v>
      </c>
      <c r="O72" s="70">
        <f t="shared" si="10"/>
      </c>
      <c r="P72" s="72">
        <f t="shared" si="11"/>
      </c>
      <c r="Q72" s="49">
        <f t="shared" si="12"/>
      </c>
      <c r="R72" s="38">
        <f t="shared" si="14"/>
        <v>11</v>
      </c>
    </row>
    <row r="73" spans="1:18" ht="15.75">
      <c r="A73" s="30"/>
      <c r="B73" s="67">
        <v>11</v>
      </c>
      <c r="C73" s="41">
        <v>209</v>
      </c>
      <c r="D73" s="41" t="s">
        <v>131</v>
      </c>
      <c r="E73" s="42">
        <v>2000</v>
      </c>
      <c r="F73" s="30" t="s">
        <v>118</v>
      </c>
      <c r="G73" s="30" t="s">
        <v>14</v>
      </c>
      <c r="H73" s="32">
        <v>3</v>
      </c>
      <c r="I73" s="43">
        <v>0.01875</v>
      </c>
      <c r="J73" s="44">
        <v>0.02767361111111111</v>
      </c>
      <c r="K73" s="43">
        <f t="shared" si="13"/>
        <v>0.008923611111111111</v>
      </c>
      <c r="L73" s="49" t="s">
        <v>76</v>
      </c>
      <c r="M73" s="49">
        <f t="shared" si="8"/>
        <v>14</v>
      </c>
      <c r="N73" s="68" t="str">
        <f t="shared" si="9"/>
        <v>ДА</v>
      </c>
      <c r="O73" s="70">
        <f t="shared" si="10"/>
      </c>
      <c r="P73" s="72">
        <f t="shared" si="11"/>
      </c>
      <c r="Q73" s="49">
        <f t="shared" si="12"/>
      </c>
      <c r="R73" s="38">
        <f t="shared" si="14"/>
        <v>11</v>
      </c>
    </row>
    <row r="74" spans="1:18" ht="15.75">
      <c r="A74" s="30"/>
      <c r="B74" s="67">
        <v>11</v>
      </c>
      <c r="C74" s="30">
        <v>210</v>
      </c>
      <c r="D74" s="41" t="s">
        <v>130</v>
      </c>
      <c r="E74" s="42">
        <v>2002</v>
      </c>
      <c r="F74" s="30" t="s">
        <v>118</v>
      </c>
      <c r="G74" s="30" t="s">
        <v>14</v>
      </c>
      <c r="H74" s="32">
        <v>3</v>
      </c>
      <c r="I74" s="43">
        <v>0.01875</v>
      </c>
      <c r="J74" s="44">
        <v>0.03498842592592593</v>
      </c>
      <c r="K74" s="43">
        <f t="shared" si="13"/>
        <v>0.01623842592592593</v>
      </c>
      <c r="L74" s="49" t="s">
        <v>76</v>
      </c>
      <c r="M74" s="49">
        <f t="shared" si="8"/>
        <v>12</v>
      </c>
      <c r="N74" s="68" t="str">
        <f t="shared" si="9"/>
        <v>ДА</v>
      </c>
      <c r="O74" s="70">
        <f t="shared" si="10"/>
      </c>
      <c r="P74" s="72">
        <f t="shared" si="11"/>
      </c>
      <c r="Q74" s="49">
        <f t="shared" si="12"/>
      </c>
      <c r="R74" s="38">
        <f t="shared" si="14"/>
        <v>11</v>
      </c>
    </row>
    <row r="75" spans="1:18" ht="15.75">
      <c r="A75" s="30"/>
      <c r="B75" s="67">
        <v>11</v>
      </c>
      <c r="C75" s="41">
        <v>211</v>
      </c>
      <c r="D75" s="30" t="s">
        <v>129</v>
      </c>
      <c r="E75" s="32">
        <v>2001</v>
      </c>
      <c r="F75" s="30" t="s">
        <v>118</v>
      </c>
      <c r="G75" s="30" t="s">
        <v>14</v>
      </c>
      <c r="H75" s="32">
        <v>3</v>
      </c>
      <c r="I75" s="43">
        <v>0.01875</v>
      </c>
      <c r="J75" s="43">
        <v>0.03167824074074074</v>
      </c>
      <c r="K75" s="43">
        <f t="shared" si="13"/>
        <v>0.012928240740740744</v>
      </c>
      <c r="L75" s="49" t="s">
        <v>76</v>
      </c>
      <c r="M75" s="49">
        <f t="shared" si="8"/>
        <v>13</v>
      </c>
      <c r="N75" s="68" t="str">
        <f t="shared" si="9"/>
        <v>ДА</v>
      </c>
      <c r="O75" s="70">
        <f t="shared" si="10"/>
      </c>
      <c r="P75" s="72">
        <f t="shared" si="11"/>
      </c>
      <c r="Q75" s="49">
        <f t="shared" si="12"/>
      </c>
      <c r="R75" s="38">
        <f t="shared" si="14"/>
        <v>11</v>
      </c>
    </row>
    <row r="76" spans="1:18" ht="15.75">
      <c r="A76" s="30"/>
      <c r="B76" s="67">
        <v>11</v>
      </c>
      <c r="C76" s="41">
        <v>212</v>
      </c>
      <c r="D76" s="30" t="s">
        <v>128</v>
      </c>
      <c r="E76" s="32">
        <v>2002</v>
      </c>
      <c r="F76" s="30" t="s">
        <v>118</v>
      </c>
      <c r="G76" s="30" t="s">
        <v>14</v>
      </c>
      <c r="H76" s="32">
        <v>3</v>
      </c>
      <c r="I76" s="43">
        <v>0.01875</v>
      </c>
      <c r="J76" s="43">
        <v>0.033032407407407406</v>
      </c>
      <c r="K76" s="43">
        <f t="shared" si="13"/>
        <v>0.014282407407407407</v>
      </c>
      <c r="L76" s="49" t="s">
        <v>76</v>
      </c>
      <c r="M76" s="49">
        <f t="shared" si="8"/>
        <v>12</v>
      </c>
      <c r="N76" s="68" t="str">
        <f t="shared" si="9"/>
        <v>ДА</v>
      </c>
      <c r="O76" s="70">
        <f t="shared" si="10"/>
      </c>
      <c r="P76" s="72">
        <f t="shared" si="11"/>
      </c>
      <c r="Q76" s="49">
        <f t="shared" si="12"/>
      </c>
      <c r="R76" s="38">
        <f t="shared" si="14"/>
        <v>11</v>
      </c>
    </row>
    <row r="77" spans="1:18" ht="15.75">
      <c r="A77" s="30"/>
      <c r="B77" s="67">
        <v>11</v>
      </c>
      <c r="C77" s="30">
        <v>213</v>
      </c>
      <c r="D77" s="30" t="s">
        <v>127</v>
      </c>
      <c r="E77" s="32">
        <v>2000</v>
      </c>
      <c r="F77" s="30" t="s">
        <v>118</v>
      </c>
      <c r="G77" s="30" t="s">
        <v>14</v>
      </c>
      <c r="H77" s="32">
        <v>3</v>
      </c>
      <c r="I77" s="43">
        <v>0.01875</v>
      </c>
      <c r="J77" s="43">
        <v>0.02619212962962963</v>
      </c>
      <c r="K77" s="43">
        <f t="shared" si="13"/>
        <v>0.007442129629629632</v>
      </c>
      <c r="L77" s="49" t="s">
        <v>76</v>
      </c>
      <c r="M77" s="49">
        <f t="shared" si="8"/>
        <v>14</v>
      </c>
      <c r="N77" s="68" t="str">
        <f t="shared" si="9"/>
        <v>ДА</v>
      </c>
      <c r="O77" s="70">
        <f t="shared" si="10"/>
      </c>
      <c r="P77" s="72">
        <f t="shared" si="11"/>
      </c>
      <c r="Q77" s="49">
        <f t="shared" si="12"/>
      </c>
      <c r="R77" s="38">
        <f t="shared" si="14"/>
        <v>11</v>
      </c>
    </row>
    <row r="78" spans="1:18" ht="15.75">
      <c r="A78" s="30"/>
      <c r="B78" s="67">
        <v>12</v>
      </c>
      <c r="C78" s="41">
        <v>214</v>
      </c>
      <c r="D78" s="41" t="s">
        <v>145</v>
      </c>
      <c r="E78" s="42">
        <v>2007</v>
      </c>
      <c r="F78" s="41" t="s">
        <v>90</v>
      </c>
      <c r="G78" s="41" t="s">
        <v>14</v>
      </c>
      <c r="H78" s="42">
        <v>3</v>
      </c>
      <c r="I78" s="43">
        <v>0.01875</v>
      </c>
      <c r="J78" s="44">
        <v>0.05648148148148149</v>
      </c>
      <c r="K78" s="43">
        <f t="shared" si="13"/>
        <v>0.03773148148148149</v>
      </c>
      <c r="L78" s="49" t="s">
        <v>75</v>
      </c>
      <c r="M78" s="49">
        <f t="shared" si="8"/>
        <v>7</v>
      </c>
      <c r="N78" s="68" t="str">
        <f t="shared" si="9"/>
        <v>ДА</v>
      </c>
      <c r="O78" s="70">
        <f t="shared" si="10"/>
      </c>
      <c r="P78" s="72">
        <f t="shared" si="11"/>
      </c>
      <c r="Q78" s="49">
        <f t="shared" si="12"/>
      </c>
      <c r="R78" s="38">
        <f t="shared" si="14"/>
        <v>12</v>
      </c>
    </row>
    <row r="79" spans="1:18" ht="15.75">
      <c r="A79" s="41"/>
      <c r="B79" s="67">
        <v>12</v>
      </c>
      <c r="C79" s="41">
        <v>215</v>
      </c>
      <c r="D79" s="39" t="s">
        <v>22</v>
      </c>
      <c r="E79" s="32">
        <v>2005</v>
      </c>
      <c r="F79" s="30" t="s">
        <v>31</v>
      </c>
      <c r="G79" s="30" t="s">
        <v>31</v>
      </c>
      <c r="H79" s="32">
        <v>3</v>
      </c>
      <c r="I79" s="43">
        <v>0.01875</v>
      </c>
      <c r="J79" s="43">
        <v>0.032615740740740744</v>
      </c>
      <c r="K79" s="43">
        <f t="shared" si="13"/>
        <v>0.013865740740740744</v>
      </c>
      <c r="L79" s="49" t="s">
        <v>75</v>
      </c>
      <c r="M79" s="49">
        <f t="shared" si="8"/>
        <v>9</v>
      </c>
      <c r="N79" s="68" t="str">
        <f t="shared" si="9"/>
        <v>ДА</v>
      </c>
      <c r="O79" s="70">
        <f t="shared" si="10"/>
      </c>
      <c r="P79" s="72">
        <f t="shared" si="11"/>
      </c>
      <c r="Q79" s="49">
        <f t="shared" si="12"/>
      </c>
      <c r="R79" s="38">
        <f t="shared" si="14"/>
        <v>12</v>
      </c>
    </row>
    <row r="80" spans="1:18" ht="15.75">
      <c r="A80" s="30"/>
      <c r="B80" s="67">
        <v>11</v>
      </c>
      <c r="C80" s="30">
        <v>216</v>
      </c>
      <c r="D80" s="30" t="s">
        <v>126</v>
      </c>
      <c r="E80" s="32">
        <v>2002</v>
      </c>
      <c r="F80" s="30" t="s">
        <v>118</v>
      </c>
      <c r="G80" s="30" t="s">
        <v>14</v>
      </c>
      <c r="H80" s="32">
        <v>3</v>
      </c>
      <c r="I80" s="43">
        <v>0.01875</v>
      </c>
      <c r="J80" s="43">
        <v>0.028287037037037038</v>
      </c>
      <c r="K80" s="43">
        <f t="shared" si="13"/>
        <v>0.009537037037037038</v>
      </c>
      <c r="L80" s="49" t="s">
        <v>76</v>
      </c>
      <c r="M80" s="49">
        <f t="shared" si="8"/>
        <v>12</v>
      </c>
      <c r="N80" s="68" t="str">
        <f t="shared" si="9"/>
        <v>ДА</v>
      </c>
      <c r="O80" s="70">
        <f t="shared" si="10"/>
      </c>
      <c r="P80" s="72">
        <f t="shared" si="11"/>
      </c>
      <c r="Q80" s="49">
        <f t="shared" si="12"/>
      </c>
      <c r="R80" s="38">
        <f t="shared" si="14"/>
        <v>11</v>
      </c>
    </row>
    <row r="81" spans="1:18" ht="15.75">
      <c r="A81" s="30"/>
      <c r="B81" s="67">
        <v>11</v>
      </c>
      <c r="C81" s="41">
        <v>217</v>
      </c>
      <c r="D81" s="39" t="s">
        <v>144</v>
      </c>
      <c r="E81" s="40">
        <v>2003</v>
      </c>
      <c r="F81" s="41" t="s">
        <v>16</v>
      </c>
      <c r="G81" s="41" t="s">
        <v>14</v>
      </c>
      <c r="H81" s="42">
        <v>3</v>
      </c>
      <c r="I81" s="43">
        <v>0.01875</v>
      </c>
      <c r="J81" s="45">
        <v>0.031261574074074074</v>
      </c>
      <c r="K81" s="43">
        <f t="shared" si="13"/>
        <v>0.012511574074074074</v>
      </c>
      <c r="L81" s="49" t="s">
        <v>76</v>
      </c>
      <c r="M81" s="49">
        <f t="shared" si="8"/>
        <v>11</v>
      </c>
      <c r="N81" s="68" t="str">
        <f t="shared" si="9"/>
        <v>ДА</v>
      </c>
      <c r="O81" s="70">
        <f t="shared" si="10"/>
      </c>
      <c r="P81" s="72">
        <f t="shared" si="11"/>
      </c>
      <c r="Q81" s="49">
        <f t="shared" si="12"/>
      </c>
      <c r="R81" s="38">
        <f t="shared" si="14"/>
        <v>11</v>
      </c>
    </row>
    <row r="82" spans="1:18" ht="15.75">
      <c r="A82" s="41"/>
      <c r="B82" s="67">
        <v>11</v>
      </c>
      <c r="C82" s="30">
        <v>218</v>
      </c>
      <c r="D82" s="30" t="s">
        <v>143</v>
      </c>
      <c r="E82" s="32">
        <v>2007</v>
      </c>
      <c r="F82" s="30" t="s">
        <v>16</v>
      </c>
      <c r="G82" s="30" t="s">
        <v>14</v>
      </c>
      <c r="H82" s="32">
        <v>3</v>
      </c>
      <c r="I82" s="43">
        <v>0.01875</v>
      </c>
      <c r="J82" s="43">
        <v>0.04355324074074074</v>
      </c>
      <c r="K82" s="43">
        <f t="shared" si="13"/>
        <v>0.02480324074074074</v>
      </c>
      <c r="L82" s="49" t="s">
        <v>76</v>
      </c>
      <c r="M82" s="49">
        <f t="shared" si="8"/>
        <v>7</v>
      </c>
      <c r="N82" s="68" t="str">
        <f t="shared" si="9"/>
        <v>ДА</v>
      </c>
      <c r="O82" s="70">
        <f t="shared" si="10"/>
      </c>
      <c r="P82" s="72">
        <f t="shared" si="11"/>
      </c>
      <c r="Q82" s="49">
        <f t="shared" si="12"/>
      </c>
      <c r="R82" s="38">
        <f t="shared" si="14"/>
        <v>11</v>
      </c>
    </row>
    <row r="83" spans="1:18" ht="15.75">
      <c r="A83" s="30"/>
      <c r="B83" s="67">
        <v>11</v>
      </c>
      <c r="C83" s="30">
        <v>219</v>
      </c>
      <c r="D83" s="39" t="s">
        <v>44</v>
      </c>
      <c r="E83" s="32">
        <v>2004</v>
      </c>
      <c r="F83" s="30" t="s">
        <v>61</v>
      </c>
      <c r="G83" s="41" t="s">
        <v>62</v>
      </c>
      <c r="H83" s="32">
        <v>3</v>
      </c>
      <c r="I83" s="43">
        <v>0.01875</v>
      </c>
      <c r="J83" s="44">
        <v>0.029837962962962965</v>
      </c>
      <c r="K83" s="43">
        <f t="shared" si="13"/>
        <v>0.011087962962962966</v>
      </c>
      <c r="L83" s="49" t="s">
        <v>76</v>
      </c>
      <c r="M83" s="49">
        <f t="shared" si="8"/>
        <v>10</v>
      </c>
      <c r="N83" s="68" t="str">
        <f t="shared" si="9"/>
        <v>ДА</v>
      </c>
      <c r="O83" s="70">
        <f t="shared" si="10"/>
      </c>
      <c r="P83" s="72">
        <f t="shared" si="11"/>
      </c>
      <c r="Q83" s="49">
        <f t="shared" si="12"/>
      </c>
      <c r="R83" s="38">
        <f t="shared" si="14"/>
        <v>11</v>
      </c>
    </row>
    <row r="84" spans="1:18" ht="15.75">
      <c r="A84" s="41"/>
      <c r="B84" s="67">
        <v>51</v>
      </c>
      <c r="C84" s="30">
        <v>603</v>
      </c>
      <c r="D84" s="30" t="s">
        <v>141</v>
      </c>
      <c r="E84" s="32">
        <v>1961</v>
      </c>
      <c r="F84" s="30" t="s">
        <v>55</v>
      </c>
      <c r="G84" s="30" t="s">
        <v>14</v>
      </c>
      <c r="H84" s="32">
        <v>10</v>
      </c>
      <c r="I84" s="43">
        <v>0.01875</v>
      </c>
      <c r="J84" s="43">
        <v>0.036377314814814814</v>
      </c>
      <c r="K84" s="43">
        <f t="shared" si="13"/>
        <v>0.017627314814814814</v>
      </c>
      <c r="L84" s="49" t="s">
        <v>76</v>
      </c>
      <c r="M84" s="49">
        <f t="shared" si="8"/>
        <v>53</v>
      </c>
      <c r="N84" s="68">
        <f t="shared" si="9"/>
      </c>
      <c r="O84" s="70">
        <f t="shared" si="10"/>
      </c>
      <c r="P84" s="72" t="str">
        <f t="shared" si="11"/>
        <v>ДА</v>
      </c>
      <c r="Q84" s="49">
        <f t="shared" si="12"/>
      </c>
      <c r="R84" s="38">
        <f t="shared" si="14"/>
        <v>51</v>
      </c>
    </row>
    <row r="85" spans="1:18" ht="15.75">
      <c r="A85" s="30"/>
      <c r="B85" s="67">
        <v>51</v>
      </c>
      <c r="C85" s="41">
        <v>604</v>
      </c>
      <c r="D85" s="30" t="s">
        <v>142</v>
      </c>
      <c r="E85" s="32">
        <v>1986</v>
      </c>
      <c r="F85" s="30" t="s">
        <v>55</v>
      </c>
      <c r="G85" s="30" t="s">
        <v>14</v>
      </c>
      <c r="H85" s="32">
        <v>10</v>
      </c>
      <c r="I85" s="43">
        <v>0.01875</v>
      </c>
      <c r="J85" s="43">
        <v>0.03782407407407407</v>
      </c>
      <c r="K85" s="43">
        <f t="shared" si="13"/>
        <v>0.019074074074074073</v>
      </c>
      <c r="L85" s="49" t="s">
        <v>76</v>
      </c>
      <c r="M85" s="49">
        <f t="shared" si="8"/>
        <v>28</v>
      </c>
      <c r="N85" s="68">
        <f t="shared" si="9"/>
      </c>
      <c r="O85" s="70">
        <f t="shared" si="10"/>
      </c>
      <c r="P85" s="72" t="str">
        <f t="shared" si="11"/>
        <v>ДА</v>
      </c>
      <c r="Q85" s="49">
        <f t="shared" si="12"/>
      </c>
      <c r="R85" s="38">
        <f t="shared" si="14"/>
        <v>71</v>
      </c>
    </row>
    <row r="86" spans="1:18" ht="15.75">
      <c r="A86" s="30"/>
      <c r="B86" s="67">
        <v>51</v>
      </c>
      <c r="C86" s="30">
        <v>605</v>
      </c>
      <c r="D86" s="41" t="s">
        <v>146</v>
      </c>
      <c r="E86" s="42">
        <v>1962</v>
      </c>
      <c r="F86" s="41" t="s">
        <v>16</v>
      </c>
      <c r="G86" s="41" t="s">
        <v>14</v>
      </c>
      <c r="H86" s="42">
        <v>10</v>
      </c>
      <c r="I86" s="43">
        <v>0.01875</v>
      </c>
      <c r="J86" s="44">
        <v>0.03716435185185185</v>
      </c>
      <c r="K86" s="43">
        <f t="shared" si="13"/>
        <v>0.018414351851851852</v>
      </c>
      <c r="L86" s="49" t="s">
        <v>76</v>
      </c>
      <c r="M86" s="49">
        <f t="shared" si="8"/>
        <v>52</v>
      </c>
      <c r="N86" s="68">
        <f t="shared" si="9"/>
      </c>
      <c r="O86" s="70">
        <f t="shared" si="10"/>
      </c>
      <c r="P86" s="72" t="str">
        <f t="shared" si="11"/>
        <v>ДА</v>
      </c>
      <c r="Q86" s="49">
        <f t="shared" si="12"/>
      </c>
      <c r="R86" s="38">
        <f t="shared" si="14"/>
        <v>51</v>
      </c>
    </row>
    <row r="87" spans="1:18" ht="15.75">
      <c r="A87" s="30"/>
      <c r="B87" s="67">
        <v>41</v>
      </c>
      <c r="C87" s="41">
        <v>606</v>
      </c>
      <c r="D87" s="41" t="s">
        <v>150</v>
      </c>
      <c r="E87" s="42">
        <v>1969</v>
      </c>
      <c r="F87" s="41" t="s">
        <v>151</v>
      </c>
      <c r="G87" s="41" t="s">
        <v>14</v>
      </c>
      <c r="H87" s="42">
        <v>10</v>
      </c>
      <c r="I87" s="43">
        <v>0.01875</v>
      </c>
      <c r="J87" s="44">
        <v>0.03605324074074074</v>
      </c>
      <c r="K87" s="43">
        <f t="shared" si="13"/>
        <v>0.01730324074074074</v>
      </c>
      <c r="L87" s="49" t="s">
        <v>76</v>
      </c>
      <c r="M87" s="49">
        <f t="shared" si="8"/>
        <v>45</v>
      </c>
      <c r="N87" s="68">
        <f t="shared" si="9"/>
      </c>
      <c r="O87" s="70">
        <f t="shared" si="10"/>
      </c>
      <c r="P87" s="72" t="str">
        <f t="shared" si="11"/>
        <v>ДА</v>
      </c>
      <c r="Q87" s="49">
        <f t="shared" si="12"/>
      </c>
      <c r="R87" s="38">
        <f t="shared" si="14"/>
        <v>41</v>
      </c>
    </row>
    <row r="88" spans="1:18" ht="15.75">
      <c r="A88" s="30"/>
      <c r="B88" s="67">
        <v>41</v>
      </c>
      <c r="C88" s="41">
        <v>607</v>
      </c>
      <c r="D88" s="30" t="s">
        <v>153</v>
      </c>
      <c r="E88" s="32">
        <v>1969</v>
      </c>
      <c r="F88" s="30" t="s">
        <v>154</v>
      </c>
      <c r="G88" s="30" t="s">
        <v>14</v>
      </c>
      <c r="H88" s="32">
        <v>10</v>
      </c>
      <c r="I88" s="43">
        <v>0.01875</v>
      </c>
      <c r="J88" s="43">
        <v>0.041122685185185186</v>
      </c>
      <c r="K88" s="43">
        <f t="shared" si="13"/>
        <v>0.022372685185185186</v>
      </c>
      <c r="L88" s="49" t="s">
        <v>76</v>
      </c>
      <c r="M88" s="49">
        <f t="shared" si="8"/>
        <v>45</v>
      </c>
      <c r="N88" s="68">
        <f t="shared" si="9"/>
      </c>
      <c r="O88" s="70">
        <f t="shared" si="10"/>
      </c>
      <c r="P88" s="72" t="str">
        <f t="shared" si="11"/>
        <v>ДА</v>
      </c>
      <c r="Q88" s="49">
        <f t="shared" si="12"/>
      </c>
      <c r="R88" s="38">
        <f t="shared" si="14"/>
        <v>41</v>
      </c>
    </row>
    <row r="89" spans="1:18" ht="15.75">
      <c r="A89" s="30"/>
      <c r="B89" s="67">
        <v>41</v>
      </c>
      <c r="C89" s="41">
        <v>608</v>
      </c>
      <c r="D89" s="30" t="s">
        <v>152</v>
      </c>
      <c r="E89" s="32">
        <v>1974</v>
      </c>
      <c r="F89" s="30" t="s">
        <v>16</v>
      </c>
      <c r="G89" s="30" t="s">
        <v>14</v>
      </c>
      <c r="H89" s="32">
        <v>10</v>
      </c>
      <c r="I89" s="43">
        <v>0.01875</v>
      </c>
      <c r="J89" s="43">
        <v>0.03640046296296296</v>
      </c>
      <c r="K89" s="43">
        <f t="shared" si="13"/>
        <v>0.01765046296296296</v>
      </c>
      <c r="L89" s="49" t="s">
        <v>76</v>
      </c>
      <c r="M89" s="49">
        <f t="shared" si="8"/>
        <v>40</v>
      </c>
      <c r="N89" s="68">
        <f t="shared" si="9"/>
      </c>
      <c r="O89" s="70">
        <f t="shared" si="10"/>
      </c>
      <c r="P89" s="72" t="str">
        <f t="shared" si="11"/>
        <v>ДА</v>
      </c>
      <c r="Q89" s="49">
        <f t="shared" si="12"/>
      </c>
      <c r="R89" s="38">
        <f t="shared" si="14"/>
        <v>41</v>
      </c>
    </row>
    <row r="90" spans="1:18" ht="15.75">
      <c r="A90" s="30"/>
      <c r="B90" s="67">
        <v>71</v>
      </c>
      <c r="C90" s="30">
        <v>609</v>
      </c>
      <c r="D90" s="30" t="s">
        <v>155</v>
      </c>
      <c r="E90" s="32">
        <v>1992</v>
      </c>
      <c r="F90" s="41" t="s">
        <v>156</v>
      </c>
      <c r="G90" s="41" t="s">
        <v>14</v>
      </c>
      <c r="H90" s="32">
        <v>10</v>
      </c>
      <c r="I90" s="43">
        <v>0.01875</v>
      </c>
      <c r="J90" s="43">
        <v>0.03679398148148148</v>
      </c>
      <c r="K90" s="43">
        <f t="shared" si="13"/>
        <v>0.018043981481481484</v>
      </c>
      <c r="L90" s="49" t="s">
        <v>76</v>
      </c>
      <c r="M90" s="49">
        <f t="shared" si="8"/>
        <v>22</v>
      </c>
      <c r="N90" s="68">
        <f t="shared" si="9"/>
      </c>
      <c r="O90" s="70">
        <f t="shared" si="10"/>
      </c>
      <c r="P90" s="72" t="str">
        <f t="shared" si="11"/>
        <v>ДА</v>
      </c>
      <c r="Q90" s="49">
        <f t="shared" si="12"/>
      </c>
      <c r="R90" s="38">
        <f t="shared" si="14"/>
        <v>71</v>
      </c>
    </row>
    <row r="91" spans="1:18" ht="15.75">
      <c r="A91" s="30"/>
      <c r="B91" s="67">
        <v>71</v>
      </c>
      <c r="C91" s="41">
        <v>610</v>
      </c>
      <c r="D91" s="30" t="s">
        <v>158</v>
      </c>
      <c r="E91" s="32">
        <v>1992</v>
      </c>
      <c r="F91" s="41" t="s">
        <v>16</v>
      </c>
      <c r="G91" s="41" t="s">
        <v>14</v>
      </c>
      <c r="H91" s="32">
        <v>10</v>
      </c>
      <c r="I91" s="43">
        <v>0.01875</v>
      </c>
      <c r="J91" s="43">
        <v>0.03635416666666667</v>
      </c>
      <c r="K91" s="43">
        <f t="shared" si="13"/>
        <v>0.017604166666666667</v>
      </c>
      <c r="L91" s="49" t="s">
        <v>76</v>
      </c>
      <c r="M91" s="49">
        <f t="shared" si="8"/>
        <v>22</v>
      </c>
      <c r="N91" s="68">
        <f t="shared" si="9"/>
      </c>
      <c r="O91" s="70">
        <f t="shared" si="10"/>
      </c>
      <c r="P91" s="72" t="str">
        <f t="shared" si="11"/>
        <v>ДА</v>
      </c>
      <c r="Q91" s="49">
        <f t="shared" si="12"/>
      </c>
      <c r="R91" s="38">
        <f t="shared" si="14"/>
        <v>71</v>
      </c>
    </row>
    <row r="92" spans="1:18" ht="15.75">
      <c r="A92" s="30"/>
      <c r="B92" s="67"/>
      <c r="C92" s="30"/>
      <c r="D92" s="30"/>
      <c r="E92" s="32"/>
      <c r="F92" s="41"/>
      <c r="G92" s="41"/>
      <c r="H92" s="32"/>
      <c r="I92" s="43"/>
      <c r="J92" s="43"/>
      <c r="K92" s="43">
        <f t="shared" si="13"/>
        <v>0</v>
      </c>
      <c r="M92" s="49">
        <f t="shared" si="8"/>
        <v>2014</v>
      </c>
      <c r="N92" s="68">
        <f t="shared" si="9"/>
      </c>
      <c r="O92" s="70">
        <f t="shared" si="10"/>
      </c>
      <c r="P92" s="72" t="str">
        <f t="shared" si="11"/>
        <v>ДА</v>
      </c>
      <c r="Q92" s="49" t="str">
        <f t="shared" si="12"/>
        <v>ДА</v>
      </c>
      <c r="R92" s="38">
        <f t="shared" si="14"/>
        <v>62</v>
      </c>
    </row>
    <row r="93" spans="1:18" ht="15.75">
      <c r="A93" s="41"/>
      <c r="B93" s="67"/>
      <c r="C93" s="41"/>
      <c r="D93" s="30"/>
      <c r="E93" s="32"/>
      <c r="F93" s="41"/>
      <c r="G93" s="41"/>
      <c r="H93" s="32"/>
      <c r="I93" s="43"/>
      <c r="J93" s="43"/>
      <c r="K93" s="43">
        <f t="shared" si="13"/>
        <v>0</v>
      </c>
      <c r="M93" s="49">
        <f t="shared" si="8"/>
        <v>2014</v>
      </c>
      <c r="N93" s="68">
        <f t="shared" si="9"/>
      </c>
      <c r="O93" s="70">
        <f t="shared" si="10"/>
      </c>
      <c r="P93" s="72" t="str">
        <f t="shared" si="11"/>
        <v>ДА</v>
      </c>
      <c r="Q93" s="49" t="str">
        <f t="shared" si="12"/>
        <v>ДА</v>
      </c>
      <c r="R93" s="38">
        <f t="shared" si="14"/>
        <v>62</v>
      </c>
    </row>
    <row r="94" spans="1:18" ht="15.75">
      <c r="A94" s="30"/>
      <c r="B94" s="67"/>
      <c r="C94" s="30"/>
      <c r="D94" s="30"/>
      <c r="E94" s="32"/>
      <c r="F94" s="41"/>
      <c r="G94" s="41"/>
      <c r="H94" s="32"/>
      <c r="I94" s="43"/>
      <c r="J94" s="43"/>
      <c r="K94" s="43">
        <f aca="true" t="shared" si="15" ref="K94:K118">J94-I94</f>
        <v>0</v>
      </c>
      <c r="M94" s="49">
        <f t="shared" si="8"/>
        <v>2014</v>
      </c>
      <c r="N94" s="68">
        <f t="shared" si="9"/>
      </c>
      <c r="O94" s="70">
        <f t="shared" si="10"/>
      </c>
      <c r="P94" s="72" t="str">
        <f t="shared" si="11"/>
        <v>ДА</v>
      </c>
      <c r="Q94" s="49" t="str">
        <f t="shared" si="12"/>
        <v>ДА</v>
      </c>
      <c r="R94" s="38">
        <f t="shared" si="14"/>
        <v>62</v>
      </c>
    </row>
    <row r="95" spans="1:18" ht="15.75">
      <c r="A95" s="30"/>
      <c r="B95" s="67"/>
      <c r="C95" s="41"/>
      <c r="D95" s="30"/>
      <c r="E95" s="32"/>
      <c r="F95" s="30"/>
      <c r="G95" s="30"/>
      <c r="H95" s="32"/>
      <c r="I95" s="43"/>
      <c r="J95" s="43"/>
      <c r="K95" s="43">
        <f t="shared" si="15"/>
        <v>0</v>
      </c>
      <c r="M95" s="49">
        <f t="shared" si="8"/>
        <v>2014</v>
      </c>
      <c r="N95" s="68">
        <f t="shared" si="9"/>
      </c>
      <c r="O95" s="70">
        <f t="shared" si="10"/>
      </c>
      <c r="P95" s="72" t="str">
        <f t="shared" si="11"/>
        <v>ДА</v>
      </c>
      <c r="Q95" s="49" t="str">
        <f t="shared" si="12"/>
        <v>ДА</v>
      </c>
      <c r="R95" s="38">
        <f t="shared" si="14"/>
        <v>62</v>
      </c>
    </row>
    <row r="96" spans="1:18" ht="15.75">
      <c r="A96" s="30"/>
      <c r="B96" s="67"/>
      <c r="C96" s="41"/>
      <c r="D96" s="30"/>
      <c r="E96" s="32"/>
      <c r="F96" s="30"/>
      <c r="G96" s="30"/>
      <c r="H96" s="32"/>
      <c r="I96" s="43"/>
      <c r="J96" s="43"/>
      <c r="K96" s="43">
        <f t="shared" si="15"/>
        <v>0</v>
      </c>
      <c r="M96" s="49">
        <f t="shared" si="8"/>
        <v>2014</v>
      </c>
      <c r="N96" s="68">
        <f t="shared" si="9"/>
      </c>
      <c r="O96" s="70">
        <f t="shared" si="10"/>
      </c>
      <c r="P96" s="72" t="str">
        <f t="shared" si="11"/>
        <v>ДА</v>
      </c>
      <c r="Q96" s="49" t="str">
        <f t="shared" si="12"/>
        <v>ДА</v>
      </c>
      <c r="R96" s="38">
        <f t="shared" si="14"/>
        <v>62</v>
      </c>
    </row>
    <row r="97" spans="1:18" ht="15.75">
      <c r="A97" s="30"/>
      <c r="B97" s="67"/>
      <c r="C97" s="30"/>
      <c r="D97" s="30"/>
      <c r="E97" s="32"/>
      <c r="F97" s="30"/>
      <c r="G97" s="30"/>
      <c r="H97" s="32"/>
      <c r="I97" s="43"/>
      <c r="J97" s="43"/>
      <c r="K97" s="43">
        <f t="shared" si="15"/>
        <v>0</v>
      </c>
      <c r="M97" s="49">
        <f t="shared" si="8"/>
        <v>2014</v>
      </c>
      <c r="N97" s="68">
        <f t="shared" si="9"/>
      </c>
      <c r="O97" s="70">
        <f t="shared" si="10"/>
      </c>
      <c r="P97" s="72" t="str">
        <f t="shared" si="11"/>
        <v>ДА</v>
      </c>
      <c r="Q97" s="49" t="str">
        <f t="shared" si="12"/>
        <v>ДА</v>
      </c>
      <c r="R97" s="38">
        <f t="shared" si="14"/>
        <v>62</v>
      </c>
    </row>
    <row r="98" spans="1:18" ht="15.75">
      <c r="A98" s="30"/>
      <c r="B98" s="67"/>
      <c r="C98" s="30"/>
      <c r="D98" s="30"/>
      <c r="E98" s="32"/>
      <c r="F98" s="30"/>
      <c r="G98" s="30"/>
      <c r="H98" s="32"/>
      <c r="I98" s="43"/>
      <c r="J98" s="43"/>
      <c r="K98" s="43">
        <f t="shared" si="15"/>
        <v>0</v>
      </c>
      <c r="M98" s="49">
        <f t="shared" si="8"/>
        <v>2014</v>
      </c>
      <c r="N98" s="68">
        <f t="shared" si="9"/>
      </c>
      <c r="O98" s="70">
        <f t="shared" si="10"/>
      </c>
      <c r="P98" s="72" t="str">
        <f t="shared" si="11"/>
        <v>ДА</v>
      </c>
      <c r="Q98" s="49" t="str">
        <f t="shared" si="12"/>
        <v>ДА</v>
      </c>
      <c r="R98" s="38">
        <f t="shared" si="14"/>
        <v>62</v>
      </c>
    </row>
    <row r="99" spans="1:18" ht="15.75">
      <c r="A99" s="30"/>
      <c r="B99" s="67"/>
      <c r="C99" s="41"/>
      <c r="D99" s="30"/>
      <c r="E99" s="32"/>
      <c r="F99" s="30"/>
      <c r="G99" s="30"/>
      <c r="H99" s="32"/>
      <c r="I99" s="43"/>
      <c r="J99" s="43"/>
      <c r="K99" s="43">
        <f t="shared" si="15"/>
        <v>0</v>
      </c>
      <c r="M99" s="49">
        <f t="shared" si="8"/>
        <v>2014</v>
      </c>
      <c r="N99" s="68">
        <f t="shared" si="9"/>
      </c>
      <c r="O99" s="70">
        <f t="shared" si="10"/>
      </c>
      <c r="P99" s="72" t="str">
        <f t="shared" si="11"/>
        <v>ДА</v>
      </c>
      <c r="Q99" s="49" t="str">
        <f t="shared" si="12"/>
        <v>ДА</v>
      </c>
      <c r="R99" s="38">
        <f t="shared" si="14"/>
        <v>62</v>
      </c>
    </row>
    <row r="100" spans="1:18" ht="15.75">
      <c r="A100" s="30"/>
      <c r="B100" s="67"/>
      <c r="C100" s="41"/>
      <c r="D100" s="30"/>
      <c r="E100" s="32"/>
      <c r="F100" s="30"/>
      <c r="G100" s="30"/>
      <c r="H100" s="32"/>
      <c r="I100" s="43"/>
      <c r="J100" s="43"/>
      <c r="K100" s="43">
        <f t="shared" si="15"/>
        <v>0</v>
      </c>
      <c r="M100" s="49">
        <f t="shared" si="8"/>
        <v>2014</v>
      </c>
      <c r="N100" s="68">
        <f t="shared" si="9"/>
      </c>
      <c r="O100" s="70">
        <f t="shared" si="10"/>
      </c>
      <c r="P100" s="72" t="str">
        <f t="shared" si="11"/>
        <v>ДА</v>
      </c>
      <c r="Q100" s="49" t="str">
        <f t="shared" si="12"/>
        <v>ДА</v>
      </c>
      <c r="R100" s="38">
        <f t="shared" si="14"/>
        <v>62</v>
      </c>
    </row>
    <row r="101" spans="1:18" ht="15.75">
      <c r="A101" s="30"/>
      <c r="B101" s="67"/>
      <c r="C101" s="41"/>
      <c r="D101" s="41"/>
      <c r="E101" s="42"/>
      <c r="F101" s="41"/>
      <c r="G101" s="41"/>
      <c r="H101" s="42"/>
      <c r="I101" s="43"/>
      <c r="J101" s="44"/>
      <c r="K101" s="43">
        <f t="shared" si="15"/>
        <v>0</v>
      </c>
      <c r="M101" s="49">
        <f t="shared" si="8"/>
        <v>2014</v>
      </c>
      <c r="N101" s="68">
        <f t="shared" si="9"/>
      </c>
      <c r="O101" s="70">
        <f t="shared" si="10"/>
      </c>
      <c r="P101" s="72" t="str">
        <f t="shared" si="11"/>
        <v>ДА</v>
      </c>
      <c r="Q101" s="49" t="str">
        <f t="shared" si="12"/>
        <v>ДА</v>
      </c>
      <c r="R101" s="38">
        <f t="shared" si="14"/>
        <v>62</v>
      </c>
    </row>
    <row r="102" spans="1:18" ht="15.75">
      <c r="A102" s="30"/>
      <c r="B102" s="67"/>
      <c r="C102" s="41"/>
      <c r="D102" s="30"/>
      <c r="E102" s="32"/>
      <c r="F102" s="30"/>
      <c r="G102" s="30"/>
      <c r="H102" s="32"/>
      <c r="I102" s="43"/>
      <c r="J102" s="43"/>
      <c r="K102" s="43">
        <f t="shared" si="15"/>
        <v>0</v>
      </c>
      <c r="M102" s="49">
        <f t="shared" si="8"/>
        <v>2014</v>
      </c>
      <c r="N102" s="68">
        <f t="shared" si="9"/>
      </c>
      <c r="O102" s="70">
        <f t="shared" si="10"/>
      </c>
      <c r="P102" s="72" t="str">
        <f t="shared" si="11"/>
        <v>ДА</v>
      </c>
      <c r="Q102" s="49" t="str">
        <f t="shared" si="12"/>
        <v>ДА</v>
      </c>
      <c r="R102" s="38">
        <f t="shared" si="14"/>
        <v>62</v>
      </c>
    </row>
    <row r="103" spans="1:18" ht="15.75">
      <c r="A103" s="30"/>
      <c r="B103" s="67"/>
      <c r="C103" s="30"/>
      <c r="D103" s="30"/>
      <c r="E103" s="32"/>
      <c r="F103" s="30"/>
      <c r="G103" s="30"/>
      <c r="H103" s="32"/>
      <c r="I103" s="43"/>
      <c r="J103" s="43"/>
      <c r="K103" s="43">
        <f t="shared" si="15"/>
        <v>0</v>
      </c>
      <c r="M103" s="49">
        <f t="shared" si="8"/>
        <v>2014</v>
      </c>
      <c r="N103" s="68">
        <f t="shared" si="9"/>
      </c>
      <c r="O103" s="70">
        <f t="shared" si="10"/>
      </c>
      <c r="P103" s="72" t="str">
        <f t="shared" si="11"/>
        <v>ДА</v>
      </c>
      <c r="Q103" s="49" t="str">
        <f t="shared" si="12"/>
        <v>ДА</v>
      </c>
      <c r="R103" s="38">
        <f t="shared" si="14"/>
        <v>62</v>
      </c>
    </row>
    <row r="104" spans="1:18" ht="15.75">
      <c r="A104" s="30"/>
      <c r="B104" s="67"/>
      <c r="C104" s="41"/>
      <c r="D104" s="30"/>
      <c r="E104" s="32"/>
      <c r="F104" s="30"/>
      <c r="G104" s="30"/>
      <c r="H104" s="32"/>
      <c r="I104" s="43"/>
      <c r="J104" s="43"/>
      <c r="K104" s="43">
        <f t="shared" si="15"/>
        <v>0</v>
      </c>
      <c r="M104" s="49">
        <f t="shared" si="8"/>
        <v>2014</v>
      </c>
      <c r="N104" s="68">
        <f t="shared" si="9"/>
      </c>
      <c r="O104" s="70">
        <f t="shared" si="10"/>
      </c>
      <c r="P104" s="72" t="str">
        <f t="shared" si="11"/>
        <v>ДА</v>
      </c>
      <c r="Q104" s="49" t="str">
        <f t="shared" si="12"/>
        <v>ДА</v>
      </c>
      <c r="R104" s="38">
        <f t="shared" si="14"/>
        <v>62</v>
      </c>
    </row>
    <row r="105" spans="1:18" ht="15.75">
      <c r="A105" s="30"/>
      <c r="B105" s="67"/>
      <c r="C105" s="30"/>
      <c r="D105" s="41"/>
      <c r="E105" s="42"/>
      <c r="F105" s="41"/>
      <c r="G105" s="41"/>
      <c r="H105" s="42"/>
      <c r="I105" s="43"/>
      <c r="J105" s="44"/>
      <c r="K105" s="43">
        <f t="shared" si="15"/>
        <v>0</v>
      </c>
      <c r="M105" s="49">
        <f t="shared" si="8"/>
        <v>2014</v>
      </c>
      <c r="N105" s="68">
        <f t="shared" si="9"/>
      </c>
      <c r="O105" s="70">
        <f t="shared" si="10"/>
      </c>
      <c r="P105" s="72" t="str">
        <f t="shared" si="11"/>
        <v>ДА</v>
      </c>
      <c r="Q105" s="49" t="str">
        <f t="shared" si="12"/>
        <v>ДА</v>
      </c>
      <c r="R105" s="38">
        <f t="shared" si="14"/>
        <v>62</v>
      </c>
    </row>
    <row r="106" spans="1:18" ht="15.75">
      <c r="A106" s="30"/>
      <c r="B106" s="67"/>
      <c r="C106" s="30"/>
      <c r="D106" s="30"/>
      <c r="E106" s="32"/>
      <c r="F106" s="30"/>
      <c r="G106" s="30"/>
      <c r="H106" s="32"/>
      <c r="I106" s="43"/>
      <c r="J106" s="43"/>
      <c r="K106" s="43">
        <f t="shared" si="15"/>
        <v>0</v>
      </c>
      <c r="M106" s="49">
        <f t="shared" si="8"/>
        <v>2014</v>
      </c>
      <c r="N106" s="68">
        <f t="shared" si="9"/>
      </c>
      <c r="O106" s="70">
        <f t="shared" si="10"/>
      </c>
      <c r="P106" s="72" t="str">
        <f t="shared" si="11"/>
        <v>ДА</v>
      </c>
      <c r="Q106" s="49" t="str">
        <f t="shared" si="12"/>
        <v>ДА</v>
      </c>
      <c r="R106" s="38">
        <f t="shared" si="14"/>
        <v>62</v>
      </c>
    </row>
    <row r="107" spans="1:18" ht="15.75">
      <c r="A107" s="41"/>
      <c r="B107" s="67"/>
      <c r="C107" s="30"/>
      <c r="D107" s="30"/>
      <c r="E107" s="32"/>
      <c r="F107" s="30"/>
      <c r="G107" s="30"/>
      <c r="H107" s="32"/>
      <c r="I107" s="43"/>
      <c r="J107" s="43"/>
      <c r="K107" s="43">
        <f t="shared" si="15"/>
        <v>0</v>
      </c>
      <c r="M107" s="49">
        <f t="shared" si="8"/>
        <v>2014</v>
      </c>
      <c r="N107" s="68">
        <f t="shared" si="9"/>
      </c>
      <c r="O107" s="70">
        <f t="shared" si="10"/>
      </c>
      <c r="P107" s="72" t="str">
        <f t="shared" si="11"/>
        <v>ДА</v>
      </c>
      <c r="Q107" s="49" t="str">
        <f t="shared" si="12"/>
        <v>ДА</v>
      </c>
      <c r="R107" s="38">
        <f t="shared" si="14"/>
        <v>62</v>
      </c>
    </row>
    <row r="108" spans="1:18" ht="15.75">
      <c r="A108" s="41"/>
      <c r="B108" s="67"/>
      <c r="C108" s="41"/>
      <c r="D108" s="41"/>
      <c r="E108" s="42"/>
      <c r="F108" s="41"/>
      <c r="G108" s="41"/>
      <c r="H108" s="42"/>
      <c r="I108" s="43"/>
      <c r="J108" s="44"/>
      <c r="K108" s="43">
        <f t="shared" si="15"/>
        <v>0</v>
      </c>
      <c r="M108" s="49">
        <f t="shared" si="8"/>
        <v>2014</v>
      </c>
      <c r="N108" s="68">
        <f t="shared" si="9"/>
      </c>
      <c r="O108" s="70">
        <f t="shared" si="10"/>
      </c>
      <c r="P108" s="72" t="str">
        <f t="shared" si="11"/>
        <v>ДА</v>
      </c>
      <c r="Q108" s="49" t="str">
        <f t="shared" si="12"/>
        <v>ДА</v>
      </c>
      <c r="R108" s="38">
        <f t="shared" si="14"/>
        <v>62</v>
      </c>
    </row>
    <row r="109" spans="1:18" ht="15.75">
      <c r="A109" s="30"/>
      <c r="B109" s="67"/>
      <c r="C109" s="41"/>
      <c r="D109" s="30"/>
      <c r="E109" s="32"/>
      <c r="F109" s="41"/>
      <c r="G109" s="41"/>
      <c r="H109" s="32"/>
      <c r="I109" s="43"/>
      <c r="J109" s="43"/>
      <c r="K109" s="43">
        <f t="shared" si="15"/>
        <v>0</v>
      </c>
      <c r="M109" s="49">
        <f t="shared" si="8"/>
        <v>2014</v>
      </c>
      <c r="N109" s="68">
        <f t="shared" si="9"/>
      </c>
      <c r="O109" s="70">
        <f t="shared" si="10"/>
      </c>
      <c r="P109" s="72" t="str">
        <f t="shared" si="11"/>
        <v>ДА</v>
      </c>
      <c r="Q109" s="49" t="str">
        <f t="shared" si="12"/>
        <v>ДА</v>
      </c>
      <c r="R109" s="38">
        <f t="shared" si="14"/>
        <v>62</v>
      </c>
    </row>
    <row r="110" spans="1:18" ht="15.75">
      <c r="A110" s="30"/>
      <c r="B110" s="67"/>
      <c r="C110" s="30"/>
      <c r="D110" s="30"/>
      <c r="E110" s="32"/>
      <c r="F110" s="41"/>
      <c r="G110" s="41"/>
      <c r="H110" s="32"/>
      <c r="I110" s="43"/>
      <c r="J110" s="43"/>
      <c r="K110" s="43">
        <f t="shared" si="15"/>
        <v>0</v>
      </c>
      <c r="M110" s="49">
        <f t="shared" si="8"/>
        <v>2014</v>
      </c>
      <c r="N110" s="68">
        <f t="shared" si="9"/>
      </c>
      <c r="O110" s="70">
        <f t="shared" si="10"/>
      </c>
      <c r="P110" s="72" t="str">
        <f t="shared" si="11"/>
        <v>ДА</v>
      </c>
      <c r="Q110" s="49" t="str">
        <f t="shared" si="12"/>
        <v>ДА</v>
      </c>
      <c r="R110" s="38">
        <f t="shared" si="14"/>
        <v>62</v>
      </c>
    </row>
    <row r="111" spans="1:18" ht="15.75">
      <c r="A111" s="41"/>
      <c r="B111" s="67"/>
      <c r="C111" s="30"/>
      <c r="D111" s="30"/>
      <c r="E111" s="32"/>
      <c r="F111" s="41"/>
      <c r="G111" s="41"/>
      <c r="H111" s="32"/>
      <c r="I111" s="43"/>
      <c r="J111" s="43"/>
      <c r="K111" s="43">
        <f t="shared" si="15"/>
        <v>0</v>
      </c>
      <c r="M111" s="49">
        <f t="shared" si="8"/>
        <v>2014</v>
      </c>
      <c r="N111" s="68">
        <f t="shared" si="9"/>
      </c>
      <c r="O111" s="70">
        <f t="shared" si="10"/>
      </c>
      <c r="P111" s="72" t="str">
        <f t="shared" si="11"/>
        <v>ДА</v>
      </c>
      <c r="Q111" s="49" t="str">
        <f t="shared" si="12"/>
        <v>ДА</v>
      </c>
      <c r="R111" s="38">
        <f t="shared" si="14"/>
        <v>62</v>
      </c>
    </row>
    <row r="112" spans="1:18" ht="15.75">
      <c r="A112" s="30"/>
      <c r="B112" s="67"/>
      <c r="C112" s="30"/>
      <c r="D112" s="30"/>
      <c r="E112" s="32"/>
      <c r="F112" s="30"/>
      <c r="G112" s="30"/>
      <c r="H112" s="32"/>
      <c r="I112" s="43"/>
      <c r="J112" s="43"/>
      <c r="K112" s="43">
        <f t="shared" si="15"/>
        <v>0</v>
      </c>
      <c r="M112" s="49">
        <f t="shared" si="8"/>
        <v>2014</v>
      </c>
      <c r="N112" s="68">
        <f t="shared" si="9"/>
      </c>
      <c r="O112" s="70">
        <f t="shared" si="10"/>
      </c>
      <c r="P112" s="72" t="str">
        <f t="shared" si="11"/>
        <v>ДА</v>
      </c>
      <c r="Q112" s="49" t="str">
        <f t="shared" si="12"/>
        <v>ДА</v>
      </c>
      <c r="R112" s="38">
        <f t="shared" si="14"/>
        <v>62</v>
      </c>
    </row>
    <row r="113" spans="1:18" ht="15.75">
      <c r="A113" s="30"/>
      <c r="B113" s="67"/>
      <c r="C113" s="30"/>
      <c r="D113" s="30"/>
      <c r="E113" s="32"/>
      <c r="F113" s="30"/>
      <c r="G113" s="30"/>
      <c r="H113" s="32"/>
      <c r="I113" s="43"/>
      <c r="J113" s="43"/>
      <c r="K113" s="43">
        <f t="shared" si="15"/>
        <v>0</v>
      </c>
      <c r="M113" s="49">
        <f t="shared" si="8"/>
        <v>2014</v>
      </c>
      <c r="N113" s="68">
        <f t="shared" si="9"/>
      </c>
      <c r="O113" s="70">
        <f t="shared" si="10"/>
      </c>
      <c r="P113" s="72" t="str">
        <f t="shared" si="11"/>
        <v>ДА</v>
      </c>
      <c r="Q113" s="49" t="str">
        <f t="shared" si="12"/>
        <v>ДА</v>
      </c>
      <c r="R113" s="38">
        <f t="shared" si="14"/>
        <v>62</v>
      </c>
    </row>
    <row r="114" spans="1:18" ht="15.75">
      <c r="A114" s="30"/>
      <c r="B114" s="67"/>
      <c r="C114" s="41"/>
      <c r="D114" s="30"/>
      <c r="E114" s="32"/>
      <c r="F114" s="30"/>
      <c r="G114" s="30"/>
      <c r="H114" s="32"/>
      <c r="I114" s="43"/>
      <c r="J114" s="43"/>
      <c r="K114" s="43">
        <f t="shared" si="15"/>
        <v>0</v>
      </c>
      <c r="M114" s="49">
        <f t="shared" si="8"/>
        <v>2014</v>
      </c>
      <c r="N114" s="68">
        <f t="shared" si="9"/>
      </c>
      <c r="O114" s="70">
        <f t="shared" si="10"/>
      </c>
      <c r="P114" s="72" t="str">
        <f t="shared" si="11"/>
        <v>ДА</v>
      </c>
      <c r="Q114" s="49" t="str">
        <f t="shared" si="12"/>
        <v>ДА</v>
      </c>
      <c r="R114" s="38">
        <f t="shared" si="14"/>
        <v>62</v>
      </c>
    </row>
    <row r="115" spans="1:18" ht="15.75">
      <c r="A115" s="30"/>
      <c r="B115" s="67"/>
      <c r="C115" s="30"/>
      <c r="D115" s="30"/>
      <c r="E115" s="32"/>
      <c r="F115" s="30"/>
      <c r="G115" s="30"/>
      <c r="H115" s="32"/>
      <c r="I115" s="43"/>
      <c r="J115" s="43"/>
      <c r="K115" s="43">
        <f t="shared" si="15"/>
        <v>0</v>
      </c>
      <c r="M115" s="49">
        <f t="shared" si="8"/>
        <v>2014</v>
      </c>
      <c r="N115" s="68">
        <f t="shared" si="9"/>
      </c>
      <c r="O115" s="70">
        <f t="shared" si="10"/>
      </c>
      <c r="P115" s="72" t="str">
        <f t="shared" si="11"/>
        <v>ДА</v>
      </c>
      <c r="Q115" s="49" t="str">
        <f t="shared" si="12"/>
        <v>ДА</v>
      </c>
      <c r="R115" s="38">
        <f t="shared" si="14"/>
        <v>62</v>
      </c>
    </row>
    <row r="116" spans="1:18" ht="15.75">
      <c r="A116" s="30"/>
      <c r="B116" s="67"/>
      <c r="C116" s="41"/>
      <c r="D116" s="30"/>
      <c r="E116" s="32"/>
      <c r="F116" s="41"/>
      <c r="G116" s="41"/>
      <c r="H116" s="32"/>
      <c r="I116" s="43"/>
      <c r="J116" s="43"/>
      <c r="K116" s="43">
        <f t="shared" si="15"/>
        <v>0</v>
      </c>
      <c r="M116" s="49">
        <f t="shared" si="8"/>
        <v>2014</v>
      </c>
      <c r="N116" s="68">
        <f t="shared" si="9"/>
      </c>
      <c r="O116" s="70">
        <f t="shared" si="10"/>
      </c>
      <c r="P116" s="72" t="str">
        <f t="shared" si="11"/>
        <v>ДА</v>
      </c>
      <c r="Q116" s="49" t="str">
        <f t="shared" si="12"/>
        <v>ДА</v>
      </c>
      <c r="R116" s="38">
        <f t="shared" si="14"/>
        <v>62</v>
      </c>
    </row>
    <row r="117" spans="1:18" ht="15.75">
      <c r="A117" s="30"/>
      <c r="B117" s="67"/>
      <c r="C117" s="30"/>
      <c r="D117" s="30"/>
      <c r="E117" s="32"/>
      <c r="F117" s="30"/>
      <c r="G117" s="30"/>
      <c r="H117" s="32"/>
      <c r="I117" s="43"/>
      <c r="J117" s="43"/>
      <c r="K117" s="43">
        <f t="shared" si="15"/>
        <v>0</v>
      </c>
      <c r="M117" s="49">
        <f t="shared" si="8"/>
        <v>2014</v>
      </c>
      <c r="N117" s="68">
        <f t="shared" si="9"/>
      </c>
      <c r="O117" s="70">
        <f t="shared" si="10"/>
      </c>
      <c r="P117" s="72" t="str">
        <f t="shared" si="11"/>
        <v>ДА</v>
      </c>
      <c r="Q117" s="49" t="str">
        <f t="shared" si="12"/>
        <v>ДА</v>
      </c>
      <c r="R117" s="38">
        <f t="shared" si="14"/>
        <v>62</v>
      </c>
    </row>
    <row r="118" spans="1:18" ht="15.75">
      <c r="A118" s="30"/>
      <c r="B118" s="67"/>
      <c r="C118" s="30"/>
      <c r="D118" s="30"/>
      <c r="E118" s="32"/>
      <c r="F118" s="30"/>
      <c r="G118" s="30"/>
      <c r="H118" s="32"/>
      <c r="I118" s="43"/>
      <c r="J118" s="43"/>
      <c r="K118" s="43">
        <f t="shared" si="15"/>
        <v>0</v>
      </c>
      <c r="M118" s="49">
        <f t="shared" si="8"/>
        <v>2014</v>
      </c>
      <c r="N118" s="68">
        <f t="shared" si="9"/>
      </c>
      <c r="O118" s="70">
        <f t="shared" si="10"/>
      </c>
      <c r="P118" s="72" t="str">
        <f t="shared" si="11"/>
        <v>ДА</v>
      </c>
      <c r="Q118" s="49" t="str">
        <f t="shared" si="12"/>
        <v>ДА</v>
      </c>
      <c r="R118" s="38">
        <f t="shared" si="14"/>
        <v>62</v>
      </c>
    </row>
    <row r="119" spans="1:18" ht="15.75">
      <c r="A119" s="30"/>
      <c r="B119" s="31"/>
      <c r="C119" s="41"/>
      <c r="D119" s="30"/>
      <c r="E119" s="32"/>
      <c r="F119" s="30"/>
      <c r="G119" s="41"/>
      <c r="H119" s="42"/>
      <c r="I119" s="43"/>
      <c r="J119" s="43"/>
      <c r="K119" s="43">
        <f aca="true" t="shared" si="16" ref="K119:K133">J119-I119</f>
        <v>0</v>
      </c>
      <c r="M119" s="49">
        <f t="shared" si="8"/>
        <v>2014</v>
      </c>
      <c r="N119" s="68">
        <f t="shared" si="9"/>
      </c>
      <c r="O119" s="70">
        <f t="shared" si="10"/>
      </c>
      <c r="P119" s="72" t="str">
        <f t="shared" si="11"/>
        <v>ДА</v>
      </c>
      <c r="Q119" s="49" t="str">
        <f t="shared" si="12"/>
        <v>ДА</v>
      </c>
      <c r="R119" s="38">
        <f t="shared" si="14"/>
        <v>62</v>
      </c>
    </row>
    <row r="120" spans="1:18" ht="15.75">
      <c r="A120" s="30"/>
      <c r="B120" s="31"/>
      <c r="C120" s="30"/>
      <c r="D120" s="30"/>
      <c r="E120" s="32"/>
      <c r="F120" s="30"/>
      <c r="G120" s="30"/>
      <c r="H120" s="32"/>
      <c r="I120" s="43"/>
      <c r="J120" s="43"/>
      <c r="K120" s="43">
        <f t="shared" si="16"/>
        <v>0</v>
      </c>
      <c r="M120" s="49">
        <f t="shared" si="8"/>
        <v>2014</v>
      </c>
      <c r="N120" s="68">
        <f t="shared" si="9"/>
      </c>
      <c r="O120" s="70">
        <f t="shared" si="10"/>
      </c>
      <c r="P120" s="72" t="str">
        <f t="shared" si="11"/>
        <v>ДА</v>
      </c>
      <c r="Q120" s="49" t="str">
        <f t="shared" si="12"/>
        <v>ДА</v>
      </c>
      <c r="R120" s="38">
        <f t="shared" si="14"/>
        <v>62</v>
      </c>
    </row>
    <row r="121" spans="1:18" ht="15.75">
      <c r="A121" s="30"/>
      <c r="B121" s="31"/>
      <c r="C121" s="30"/>
      <c r="D121" s="30"/>
      <c r="E121" s="32"/>
      <c r="F121" s="30"/>
      <c r="G121" s="30"/>
      <c r="H121" s="32"/>
      <c r="I121" s="43"/>
      <c r="J121" s="43"/>
      <c r="K121" s="43">
        <f t="shared" si="16"/>
        <v>0</v>
      </c>
      <c r="M121" s="49">
        <f t="shared" si="8"/>
        <v>2014</v>
      </c>
      <c r="N121" s="68">
        <f t="shared" si="9"/>
      </c>
      <c r="O121" s="70">
        <f t="shared" si="10"/>
      </c>
      <c r="P121" s="72" t="str">
        <f t="shared" si="11"/>
        <v>ДА</v>
      </c>
      <c r="Q121" s="49" t="str">
        <f t="shared" si="12"/>
        <v>ДА</v>
      </c>
      <c r="R121" s="38">
        <f t="shared" si="14"/>
        <v>62</v>
      </c>
    </row>
    <row r="122" spans="1:18" ht="15.75">
      <c r="A122" s="30"/>
      <c r="B122" s="31"/>
      <c r="C122" s="41"/>
      <c r="D122" s="41"/>
      <c r="E122" s="42"/>
      <c r="F122" s="41"/>
      <c r="G122" s="41"/>
      <c r="H122" s="42"/>
      <c r="I122" s="43"/>
      <c r="J122" s="44"/>
      <c r="K122" s="43">
        <f t="shared" si="16"/>
        <v>0</v>
      </c>
      <c r="M122" s="49">
        <f t="shared" si="8"/>
        <v>2014</v>
      </c>
      <c r="N122" s="68">
        <f t="shared" si="9"/>
      </c>
      <c r="O122" s="70">
        <f t="shared" si="10"/>
      </c>
      <c r="P122" s="72" t="str">
        <f t="shared" si="11"/>
        <v>ДА</v>
      </c>
      <c r="Q122" s="49" t="str">
        <f t="shared" si="12"/>
        <v>ДА</v>
      </c>
      <c r="R122" s="38">
        <f t="shared" si="14"/>
        <v>62</v>
      </c>
    </row>
    <row r="123" spans="1:18" ht="15.75">
      <c r="A123" s="30"/>
      <c r="B123" s="31"/>
      <c r="C123" s="41"/>
      <c r="D123" s="41"/>
      <c r="E123" s="42"/>
      <c r="F123" s="30"/>
      <c r="G123" s="41"/>
      <c r="H123" s="42"/>
      <c r="I123" s="43"/>
      <c r="J123" s="44"/>
      <c r="K123" s="43">
        <f t="shared" si="16"/>
        <v>0</v>
      </c>
      <c r="M123" s="49">
        <f t="shared" si="8"/>
        <v>2014</v>
      </c>
      <c r="N123" s="68">
        <f t="shared" si="9"/>
      </c>
      <c r="O123" s="70">
        <f t="shared" si="10"/>
      </c>
      <c r="P123" s="72" t="str">
        <f t="shared" si="11"/>
        <v>ДА</v>
      </c>
      <c r="Q123" s="49" t="str">
        <f t="shared" si="12"/>
        <v>ДА</v>
      </c>
      <c r="R123" s="38">
        <f t="shared" si="14"/>
        <v>62</v>
      </c>
    </row>
    <row r="124" spans="1:18" ht="15.75">
      <c r="A124" s="30"/>
      <c r="B124" s="31"/>
      <c r="C124" s="64"/>
      <c r="D124" s="30"/>
      <c r="E124" s="32"/>
      <c r="F124" s="30"/>
      <c r="G124" s="30"/>
      <c r="H124" s="32"/>
      <c r="I124" s="43"/>
      <c r="J124" s="43"/>
      <c r="K124" s="43">
        <f t="shared" si="16"/>
        <v>0</v>
      </c>
      <c r="M124" s="49">
        <f t="shared" si="8"/>
        <v>2014</v>
      </c>
      <c r="N124" s="68">
        <f t="shared" si="9"/>
      </c>
      <c r="O124" s="70">
        <f t="shared" si="10"/>
      </c>
      <c r="P124" s="72" t="str">
        <f t="shared" si="11"/>
        <v>ДА</v>
      </c>
      <c r="Q124" s="49" t="str">
        <f t="shared" si="12"/>
        <v>ДА</v>
      </c>
      <c r="R124" s="38">
        <f t="shared" si="14"/>
        <v>62</v>
      </c>
    </row>
    <row r="125" spans="1:18" ht="15.75">
      <c r="A125" s="30"/>
      <c r="B125" s="31"/>
      <c r="C125" s="41"/>
      <c r="D125" s="30"/>
      <c r="E125" s="32"/>
      <c r="F125" s="30"/>
      <c r="G125" s="30"/>
      <c r="H125" s="32"/>
      <c r="I125" s="43"/>
      <c r="J125" s="43"/>
      <c r="K125" s="43">
        <f t="shared" si="16"/>
        <v>0</v>
      </c>
      <c r="M125" s="49">
        <f t="shared" si="8"/>
        <v>2014</v>
      </c>
      <c r="N125" s="68">
        <f t="shared" si="9"/>
      </c>
      <c r="O125" s="70">
        <f t="shared" si="10"/>
      </c>
      <c r="P125" s="72" t="str">
        <f t="shared" si="11"/>
        <v>ДА</v>
      </c>
      <c r="Q125" s="49" t="str">
        <f t="shared" si="12"/>
        <v>ДА</v>
      </c>
      <c r="R125" s="38">
        <f t="shared" si="14"/>
        <v>62</v>
      </c>
    </row>
    <row r="126" spans="1:18" ht="15.75">
      <c r="A126" s="30"/>
      <c r="B126" s="31"/>
      <c r="C126" s="30"/>
      <c r="D126" s="30"/>
      <c r="E126" s="32"/>
      <c r="F126" s="30"/>
      <c r="G126" s="30"/>
      <c r="H126" s="32"/>
      <c r="I126" s="43"/>
      <c r="J126" s="43"/>
      <c r="K126" s="43">
        <f t="shared" si="16"/>
        <v>0</v>
      </c>
      <c r="M126" s="49">
        <f t="shared" si="8"/>
        <v>2014</v>
      </c>
      <c r="N126" s="68">
        <f t="shared" si="9"/>
      </c>
      <c r="O126" s="70">
        <f t="shared" si="10"/>
      </c>
      <c r="P126" s="72" t="str">
        <f t="shared" si="11"/>
        <v>ДА</v>
      </c>
      <c r="Q126" s="49" t="str">
        <f t="shared" si="12"/>
        <v>ДА</v>
      </c>
      <c r="R126" s="38">
        <f t="shared" si="14"/>
        <v>62</v>
      </c>
    </row>
    <row r="127" spans="1:18" ht="15.75">
      <c r="A127" s="30"/>
      <c r="B127" s="31"/>
      <c r="C127" s="41"/>
      <c r="D127" s="30"/>
      <c r="E127" s="32"/>
      <c r="F127" s="30"/>
      <c r="G127" s="30"/>
      <c r="H127" s="32"/>
      <c r="I127" s="43"/>
      <c r="J127" s="43"/>
      <c r="K127" s="43">
        <f t="shared" si="16"/>
        <v>0</v>
      </c>
      <c r="M127" s="49">
        <f t="shared" si="8"/>
        <v>2014</v>
      </c>
      <c r="N127" s="68">
        <f t="shared" si="9"/>
      </c>
      <c r="O127" s="70">
        <f t="shared" si="10"/>
      </c>
      <c r="P127" s="72" t="str">
        <f t="shared" si="11"/>
        <v>ДА</v>
      </c>
      <c r="Q127" s="49" t="str">
        <f t="shared" si="12"/>
        <v>ДА</v>
      </c>
      <c r="R127" s="38">
        <f t="shared" si="14"/>
        <v>62</v>
      </c>
    </row>
    <row r="128" spans="1:18" ht="15.75">
      <c r="A128" s="30"/>
      <c r="B128" s="31"/>
      <c r="C128" s="30"/>
      <c r="D128" s="30"/>
      <c r="E128" s="32"/>
      <c r="F128" s="30"/>
      <c r="G128" s="30"/>
      <c r="H128" s="32"/>
      <c r="I128" s="43"/>
      <c r="J128" s="43"/>
      <c r="K128" s="43">
        <f t="shared" si="16"/>
        <v>0</v>
      </c>
      <c r="M128" s="49">
        <f t="shared" si="8"/>
        <v>2014</v>
      </c>
      <c r="N128" s="68">
        <f t="shared" si="9"/>
      </c>
      <c r="O128" s="70">
        <f t="shared" si="10"/>
      </c>
      <c r="P128" s="72" t="str">
        <f t="shared" si="11"/>
        <v>ДА</v>
      </c>
      <c r="Q128" s="49" t="str">
        <f t="shared" si="12"/>
        <v>ДА</v>
      </c>
      <c r="R128" s="38">
        <f t="shared" si="14"/>
        <v>62</v>
      </c>
    </row>
    <row r="129" spans="1:18" ht="15.75">
      <c r="A129" s="30"/>
      <c r="B129" s="31"/>
      <c r="C129" s="41"/>
      <c r="D129" s="30"/>
      <c r="E129" s="32"/>
      <c r="F129" s="30"/>
      <c r="G129" s="30"/>
      <c r="H129" s="32"/>
      <c r="I129" s="43"/>
      <c r="J129" s="43"/>
      <c r="K129" s="43">
        <f t="shared" si="16"/>
        <v>0</v>
      </c>
      <c r="M129" s="49">
        <f t="shared" si="8"/>
        <v>2014</v>
      </c>
      <c r="N129" s="68">
        <f t="shared" si="9"/>
      </c>
      <c r="O129" s="70">
        <f t="shared" si="10"/>
      </c>
      <c r="P129" s="72" t="str">
        <f t="shared" si="11"/>
        <v>ДА</v>
      </c>
      <c r="Q129" s="49" t="str">
        <f t="shared" si="12"/>
        <v>ДА</v>
      </c>
      <c r="R129" s="38">
        <f t="shared" si="14"/>
        <v>62</v>
      </c>
    </row>
    <row r="130" spans="1:18" ht="15.75">
      <c r="A130" s="30"/>
      <c r="B130" s="31"/>
      <c r="C130" s="30"/>
      <c r="D130" s="30"/>
      <c r="E130" s="32"/>
      <c r="F130" s="30"/>
      <c r="G130" s="30"/>
      <c r="H130" s="32"/>
      <c r="I130" s="43"/>
      <c r="J130" s="43"/>
      <c r="K130" s="43">
        <f t="shared" si="16"/>
        <v>0</v>
      </c>
      <c r="M130" s="49">
        <f t="shared" si="8"/>
        <v>2014</v>
      </c>
      <c r="N130" s="68">
        <f t="shared" si="9"/>
      </c>
      <c r="O130" s="70">
        <f t="shared" si="10"/>
      </c>
      <c r="P130" s="72" t="str">
        <f t="shared" si="11"/>
        <v>ДА</v>
      </c>
      <c r="Q130" s="49" t="str">
        <f t="shared" si="12"/>
        <v>ДА</v>
      </c>
      <c r="R130" s="38">
        <f t="shared" si="14"/>
        <v>62</v>
      </c>
    </row>
    <row r="131" spans="1:18" ht="15.75">
      <c r="A131" s="30"/>
      <c r="B131" s="31"/>
      <c r="C131" s="41"/>
      <c r="D131" s="30"/>
      <c r="E131" s="32"/>
      <c r="F131" s="30"/>
      <c r="G131" s="30"/>
      <c r="H131" s="32"/>
      <c r="I131" s="43"/>
      <c r="J131" s="43"/>
      <c r="K131" s="43">
        <f t="shared" si="16"/>
        <v>0</v>
      </c>
      <c r="M131" s="49">
        <f>2014-E131</f>
        <v>2014</v>
      </c>
      <c r="N131" s="68">
        <f>IF(M131&lt;=14,"ДА","")</f>
      </c>
      <c r="O131" s="70">
        <f>IF(M131&lt;=16,IF(M131&gt;14,"ДА",""),"")</f>
      </c>
      <c r="P131" s="72" t="str">
        <f>IF(M131&gt;16,"ДА","")</f>
        <v>ДА</v>
      </c>
      <c r="Q131" s="49" t="str">
        <f>IF(L131="Ж",IF(M131&gt;50,"ДА",""),IF(M131&gt;60,"ДА",""))</f>
        <v>ДА</v>
      </c>
      <c r="R131" s="38">
        <f t="shared" si="14"/>
        <v>62</v>
      </c>
    </row>
    <row r="132" spans="1:18" ht="15.75">
      <c r="A132" s="30"/>
      <c r="B132" s="31"/>
      <c r="C132" s="30"/>
      <c r="D132" s="30"/>
      <c r="E132" s="32"/>
      <c r="F132" s="30"/>
      <c r="G132" s="30"/>
      <c r="H132" s="32"/>
      <c r="I132" s="43"/>
      <c r="J132" s="43"/>
      <c r="K132" s="43">
        <f t="shared" si="16"/>
        <v>0</v>
      </c>
      <c r="M132" s="49">
        <f>2014-E132</f>
        <v>2014</v>
      </c>
      <c r="N132" s="68">
        <f>IF(M132&lt;=14,"ДА","")</f>
      </c>
      <c r="O132" s="70">
        <f>IF(M132&lt;=16,IF(M132&gt;14,"ДА",""),"")</f>
      </c>
      <c r="P132" s="72" t="str">
        <f>IF(M132&gt;16,"ДА","")</f>
        <v>ДА</v>
      </c>
      <c r="Q132" s="49" t="str">
        <f>IF(L132="Ж",IF(M132&gt;50,"ДА",""),IF(M132&gt;60,"ДА",""))</f>
        <v>ДА</v>
      </c>
      <c r="R132" s="38">
        <f t="shared" si="14"/>
        <v>62</v>
      </c>
    </row>
    <row r="133" spans="1:18" ht="15.75">
      <c r="A133" s="30"/>
      <c r="B133" s="31"/>
      <c r="C133" s="41"/>
      <c r="D133" s="30"/>
      <c r="E133" s="32"/>
      <c r="F133" s="30"/>
      <c r="G133" s="30"/>
      <c r="H133" s="32"/>
      <c r="I133" s="43"/>
      <c r="J133" s="43"/>
      <c r="K133" s="43">
        <f t="shared" si="16"/>
        <v>0</v>
      </c>
      <c r="M133" s="49">
        <f>2014-E133</f>
        <v>2014</v>
      </c>
      <c r="N133" s="68">
        <f>IF(M133&lt;=14,"ДА","")</f>
      </c>
      <c r="O133" s="70">
        <f>IF(M133&lt;=16,IF(M133&gt;14,"ДА",""),"")</f>
      </c>
      <c r="P133" s="72" t="str">
        <f>IF(M133&gt;16,"ДА","")</f>
        <v>ДА</v>
      </c>
      <c r="Q133" s="49" t="str">
        <f>IF(L133="Ж",IF(M133&gt;50,"ДА",""),IF(M133&gt;60,"ДА",""))</f>
        <v>ДА</v>
      </c>
      <c r="R133" s="38">
        <f t="shared" si="14"/>
        <v>62</v>
      </c>
    </row>
  </sheetData>
  <sheetProtection selectLockedCells="1" selectUnlockedCells="1"/>
  <autoFilter ref="H1:H117"/>
  <mergeCells count="3">
    <mergeCell ref="C1:K1"/>
    <mergeCell ref="C3:E3"/>
    <mergeCell ref="I3:J3"/>
  </mergeCells>
  <printOptions/>
  <pageMargins left="0.5118110236220472" right="0.5118110236220472" top="0.7480314960629921" bottom="0.5511811023622047" header="0.5118110236220472" footer="0.5118110236220472"/>
  <pageSetup fitToHeight="0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6.140625" style="0" customWidth="1"/>
    <col min="2" max="2" width="10.28125" style="0" customWidth="1"/>
    <col min="3" max="3" width="25.140625" style="0" bestFit="1" customWidth="1"/>
    <col min="4" max="4" width="12.7109375" style="0" customWidth="1"/>
    <col min="5" max="5" width="57.57421875" style="0" bestFit="1" customWidth="1"/>
    <col min="6" max="6" width="26.00390625" style="0" bestFit="1" customWidth="1"/>
    <col min="7" max="7" width="13.8515625" style="0" customWidth="1"/>
    <col min="8" max="8" width="13.140625" style="0" bestFit="1" customWidth="1"/>
    <col min="9" max="9" width="16.00390625" style="0" customWidth="1"/>
    <col min="10" max="10" width="24.00390625" style="0" customWidth="1"/>
    <col min="11" max="12" width="9.140625" style="47" customWidth="1"/>
    <col min="13" max="13" width="23.57421875" style="0" bestFit="1" customWidth="1"/>
  </cols>
  <sheetData>
    <row r="1" spans="1:15" ht="31.5">
      <c r="A1" s="51" t="s">
        <v>32</v>
      </c>
      <c r="B1" s="52" t="s">
        <v>2</v>
      </c>
      <c r="C1" s="52" t="s">
        <v>3</v>
      </c>
      <c r="D1" s="52" t="s">
        <v>4</v>
      </c>
      <c r="E1" s="52" t="s">
        <v>5</v>
      </c>
      <c r="F1" s="52" t="s">
        <v>6</v>
      </c>
      <c r="G1" s="52" t="s">
        <v>7</v>
      </c>
      <c r="H1" s="53" t="s">
        <v>8</v>
      </c>
      <c r="I1" s="53" t="s">
        <v>9</v>
      </c>
      <c r="J1" s="53" t="s">
        <v>10</v>
      </c>
      <c r="N1" t="s">
        <v>76</v>
      </c>
      <c r="O1" t="s">
        <v>75</v>
      </c>
    </row>
    <row r="2" spans="1:15" ht="15.75">
      <c r="A2" s="67">
        <v>12</v>
      </c>
      <c r="B2" s="30">
        <v>206</v>
      </c>
      <c r="C2" s="30" t="s">
        <v>139</v>
      </c>
      <c r="D2" s="32">
        <v>2001</v>
      </c>
      <c r="E2" s="30" t="s">
        <v>118</v>
      </c>
      <c r="F2" s="30" t="s">
        <v>14</v>
      </c>
      <c r="G2" s="32">
        <v>3</v>
      </c>
      <c r="H2" s="43">
        <v>0.01875</v>
      </c>
      <c r="I2" s="43">
        <v>0.025868055555555557</v>
      </c>
      <c r="J2" s="43">
        <f aca="true" t="shared" si="0" ref="J2:J33">I2-H2</f>
        <v>0.007118055555555558</v>
      </c>
      <c r="M2" t="s">
        <v>80</v>
      </c>
      <c r="N2">
        <v>11</v>
      </c>
      <c r="O2">
        <v>12</v>
      </c>
    </row>
    <row r="3" spans="1:15" ht="15.75">
      <c r="A3" s="67">
        <v>11</v>
      </c>
      <c r="B3" s="30">
        <v>202</v>
      </c>
      <c r="C3" s="30" t="s">
        <v>95</v>
      </c>
      <c r="D3" s="32">
        <v>2000</v>
      </c>
      <c r="E3" s="30" t="s">
        <v>118</v>
      </c>
      <c r="F3" s="30" t="s">
        <v>96</v>
      </c>
      <c r="G3" s="32">
        <v>3</v>
      </c>
      <c r="H3" s="43">
        <v>0.01875</v>
      </c>
      <c r="I3" s="43">
        <v>0.026122685185185183</v>
      </c>
      <c r="J3" s="43">
        <f t="shared" si="0"/>
        <v>0.0073726851851851835</v>
      </c>
      <c r="K3" s="47">
        <v>64</v>
      </c>
      <c r="M3" t="s">
        <v>81</v>
      </c>
      <c r="N3">
        <v>21</v>
      </c>
      <c r="O3">
        <v>22</v>
      </c>
    </row>
    <row r="4" spans="1:15" ht="15.75">
      <c r="A4" s="67">
        <v>11</v>
      </c>
      <c r="B4" s="41">
        <v>208</v>
      </c>
      <c r="C4" s="30" t="s">
        <v>132</v>
      </c>
      <c r="D4" s="32">
        <v>2000</v>
      </c>
      <c r="E4" s="30" t="s">
        <v>118</v>
      </c>
      <c r="F4" s="30" t="s">
        <v>14</v>
      </c>
      <c r="G4" s="32">
        <v>3</v>
      </c>
      <c r="H4" s="43">
        <v>0.01875</v>
      </c>
      <c r="I4" s="43">
        <v>0.026111111111111113</v>
      </c>
      <c r="J4" s="43">
        <f t="shared" si="0"/>
        <v>0.007361111111111113</v>
      </c>
      <c r="K4" s="47">
        <v>38</v>
      </c>
      <c r="M4" t="s">
        <v>82</v>
      </c>
      <c r="N4">
        <v>31</v>
      </c>
      <c r="O4">
        <v>32</v>
      </c>
    </row>
    <row r="5" spans="1:15" ht="15.75">
      <c r="A5" s="67">
        <v>11</v>
      </c>
      <c r="B5" s="30">
        <v>213</v>
      </c>
      <c r="C5" s="30" t="s">
        <v>127</v>
      </c>
      <c r="D5" s="32">
        <v>2000</v>
      </c>
      <c r="E5" s="30" t="s">
        <v>118</v>
      </c>
      <c r="F5" s="30" t="s">
        <v>14</v>
      </c>
      <c r="G5" s="32">
        <v>3</v>
      </c>
      <c r="H5" s="43">
        <v>0.01875</v>
      </c>
      <c r="I5" s="43">
        <v>0.02619212962962963</v>
      </c>
      <c r="J5" s="43">
        <f t="shared" si="0"/>
        <v>0.007442129629629632</v>
      </c>
      <c r="K5" s="47">
        <v>51</v>
      </c>
      <c r="M5" t="s">
        <v>83</v>
      </c>
      <c r="N5">
        <v>41</v>
      </c>
      <c r="O5">
        <v>42</v>
      </c>
    </row>
    <row r="6" spans="1:15" ht="15.75">
      <c r="A6" s="67">
        <v>11</v>
      </c>
      <c r="B6" s="30">
        <v>203</v>
      </c>
      <c r="C6" s="39" t="s">
        <v>41</v>
      </c>
      <c r="D6" s="32">
        <v>2002</v>
      </c>
      <c r="E6" s="30" t="s">
        <v>39</v>
      </c>
      <c r="F6" s="30" t="s">
        <v>58</v>
      </c>
      <c r="G6" s="32">
        <v>3</v>
      </c>
      <c r="H6" s="43">
        <v>0.01875</v>
      </c>
      <c r="I6" s="43">
        <v>0.026284722222222223</v>
      </c>
      <c r="J6" s="43">
        <f t="shared" si="0"/>
        <v>0.007534722222222224</v>
      </c>
      <c r="M6" t="s">
        <v>84</v>
      </c>
      <c r="N6">
        <v>51</v>
      </c>
      <c r="O6">
        <v>52</v>
      </c>
    </row>
    <row r="7" spans="1:15" ht="15.75">
      <c r="A7" s="67">
        <v>11</v>
      </c>
      <c r="B7" s="41">
        <v>207</v>
      </c>
      <c r="C7" s="30" t="s">
        <v>133</v>
      </c>
      <c r="D7" s="32">
        <v>2000</v>
      </c>
      <c r="E7" s="30" t="s">
        <v>118</v>
      </c>
      <c r="F7" s="30" t="s">
        <v>14</v>
      </c>
      <c r="G7" s="32">
        <v>3</v>
      </c>
      <c r="H7" s="43">
        <v>0.01875</v>
      </c>
      <c r="I7" s="43">
        <v>0.026342592592592588</v>
      </c>
      <c r="J7" s="43">
        <f t="shared" si="0"/>
        <v>0.007592592592592588</v>
      </c>
      <c r="K7" s="47">
        <v>82</v>
      </c>
      <c r="M7" t="s">
        <v>85</v>
      </c>
      <c r="N7">
        <v>61</v>
      </c>
      <c r="O7">
        <v>62</v>
      </c>
    </row>
    <row r="8" spans="1:13" ht="15.75">
      <c r="A8" s="67">
        <v>11</v>
      </c>
      <c r="B8" s="41">
        <v>201</v>
      </c>
      <c r="C8" s="39" t="s">
        <v>89</v>
      </c>
      <c r="D8" s="32">
        <v>2002</v>
      </c>
      <c r="E8" s="30" t="s">
        <v>118</v>
      </c>
      <c r="F8" s="30" t="s">
        <v>14</v>
      </c>
      <c r="G8" s="32">
        <v>3</v>
      </c>
      <c r="H8" s="43">
        <v>0.01875</v>
      </c>
      <c r="I8" s="43">
        <v>0.027164351851851853</v>
      </c>
      <c r="J8" s="43">
        <f t="shared" si="0"/>
        <v>0.008414351851851853</v>
      </c>
      <c r="K8" s="47">
        <v>67</v>
      </c>
      <c r="M8" t="s">
        <v>86</v>
      </c>
    </row>
    <row r="9" spans="1:13" ht="15.75">
      <c r="A9" s="67">
        <v>11</v>
      </c>
      <c r="B9" s="41">
        <v>209</v>
      </c>
      <c r="C9" s="41" t="s">
        <v>131</v>
      </c>
      <c r="D9" s="42">
        <v>2000</v>
      </c>
      <c r="E9" s="30" t="s">
        <v>118</v>
      </c>
      <c r="F9" s="30" t="s">
        <v>14</v>
      </c>
      <c r="G9" s="32">
        <v>3</v>
      </c>
      <c r="H9" s="43">
        <v>0.01875</v>
      </c>
      <c r="I9" s="44">
        <v>0.02767361111111111</v>
      </c>
      <c r="J9" s="43">
        <f t="shared" si="0"/>
        <v>0.008923611111111111</v>
      </c>
      <c r="M9" t="s">
        <v>88</v>
      </c>
    </row>
    <row r="10" spans="1:11" ht="15.75">
      <c r="A10" s="67">
        <v>11</v>
      </c>
      <c r="B10" s="30">
        <v>216</v>
      </c>
      <c r="C10" s="30" t="s">
        <v>126</v>
      </c>
      <c r="D10" s="32">
        <v>2002</v>
      </c>
      <c r="E10" s="30" t="s">
        <v>118</v>
      </c>
      <c r="F10" s="30" t="s">
        <v>14</v>
      </c>
      <c r="G10" s="32">
        <v>3</v>
      </c>
      <c r="H10" s="43">
        <v>0.01875</v>
      </c>
      <c r="I10" s="43">
        <v>0.028287037037037038</v>
      </c>
      <c r="J10" s="43">
        <f t="shared" si="0"/>
        <v>0.009537037037037038</v>
      </c>
      <c r="K10" s="47">
        <v>77</v>
      </c>
    </row>
    <row r="11" spans="1:11" ht="15.75">
      <c r="A11" s="67">
        <v>22</v>
      </c>
      <c r="B11" s="30">
        <v>156</v>
      </c>
      <c r="C11" s="39" t="s">
        <v>23</v>
      </c>
      <c r="D11" s="32">
        <v>1998</v>
      </c>
      <c r="E11" s="30" t="s">
        <v>55</v>
      </c>
      <c r="F11" s="30" t="s">
        <v>14</v>
      </c>
      <c r="G11" s="32">
        <v>5</v>
      </c>
      <c r="H11" s="43">
        <v>0.01875</v>
      </c>
      <c r="I11" s="43">
        <v>0.02908564814814815</v>
      </c>
      <c r="J11" s="43">
        <f t="shared" si="0"/>
        <v>0.01033564814814815</v>
      </c>
      <c r="K11" s="47">
        <v>51</v>
      </c>
    </row>
    <row r="12" spans="1:11" ht="15.75">
      <c r="A12" s="67">
        <v>11</v>
      </c>
      <c r="B12" s="30">
        <v>219</v>
      </c>
      <c r="C12" s="39" t="s">
        <v>44</v>
      </c>
      <c r="D12" s="32">
        <v>2004</v>
      </c>
      <c r="E12" s="30" t="s">
        <v>61</v>
      </c>
      <c r="F12" s="41" t="s">
        <v>62</v>
      </c>
      <c r="G12" s="32">
        <v>3</v>
      </c>
      <c r="H12" s="43">
        <v>0.01875</v>
      </c>
      <c r="I12" s="44">
        <v>0.029837962962962965</v>
      </c>
      <c r="J12" s="43">
        <f t="shared" si="0"/>
        <v>0.011087962962962966</v>
      </c>
      <c r="K12" s="47">
        <v>20</v>
      </c>
    </row>
    <row r="13" spans="1:11" ht="15.75">
      <c r="A13" s="67">
        <v>11</v>
      </c>
      <c r="B13" s="41">
        <v>217</v>
      </c>
      <c r="C13" s="39" t="s">
        <v>144</v>
      </c>
      <c r="D13" s="40">
        <v>2003</v>
      </c>
      <c r="E13" s="41" t="s">
        <v>16</v>
      </c>
      <c r="F13" s="41" t="s">
        <v>14</v>
      </c>
      <c r="G13" s="42">
        <v>3</v>
      </c>
      <c r="H13" s="43">
        <v>0.01875</v>
      </c>
      <c r="I13" s="45">
        <v>0.031261574074074074</v>
      </c>
      <c r="J13" s="43">
        <f t="shared" si="0"/>
        <v>0.012511574074074074</v>
      </c>
      <c r="K13" s="47">
        <v>89</v>
      </c>
    </row>
    <row r="14" spans="1:11" ht="15.75">
      <c r="A14" s="67">
        <v>11</v>
      </c>
      <c r="B14" s="41">
        <v>211</v>
      </c>
      <c r="C14" s="30" t="s">
        <v>129</v>
      </c>
      <c r="D14" s="32">
        <v>2001</v>
      </c>
      <c r="E14" s="30" t="s">
        <v>118</v>
      </c>
      <c r="F14" s="30" t="s">
        <v>14</v>
      </c>
      <c r="G14" s="32">
        <v>3</v>
      </c>
      <c r="H14" s="43">
        <v>0.01875</v>
      </c>
      <c r="I14" s="43">
        <v>0.03167824074074074</v>
      </c>
      <c r="J14" s="43">
        <f t="shared" si="0"/>
        <v>0.012928240740740744</v>
      </c>
      <c r="K14" s="47">
        <v>18</v>
      </c>
    </row>
    <row r="15" spans="1:11" ht="15.75">
      <c r="A15" s="67">
        <v>12</v>
      </c>
      <c r="B15" s="41">
        <v>215</v>
      </c>
      <c r="C15" s="39" t="s">
        <v>22</v>
      </c>
      <c r="D15" s="32">
        <v>2005</v>
      </c>
      <c r="E15" s="30" t="s">
        <v>31</v>
      </c>
      <c r="F15" s="30" t="s">
        <v>31</v>
      </c>
      <c r="G15" s="32">
        <v>3</v>
      </c>
      <c r="H15" s="43">
        <v>0.01875</v>
      </c>
      <c r="I15" s="43">
        <v>0.032615740740740744</v>
      </c>
      <c r="J15" s="43">
        <f t="shared" si="0"/>
        <v>0.013865740740740744</v>
      </c>
      <c r="K15" s="47">
        <v>33</v>
      </c>
    </row>
    <row r="16" spans="1:11" ht="15.75">
      <c r="A16" s="67">
        <v>22</v>
      </c>
      <c r="B16" s="30">
        <v>155</v>
      </c>
      <c r="C16" s="41" t="s">
        <v>138</v>
      </c>
      <c r="D16" s="42">
        <v>1999</v>
      </c>
      <c r="E16" s="30" t="s">
        <v>118</v>
      </c>
      <c r="F16" s="30" t="s">
        <v>14</v>
      </c>
      <c r="G16" s="42">
        <v>5</v>
      </c>
      <c r="H16" s="43">
        <v>0.01875</v>
      </c>
      <c r="I16" s="44">
        <v>0.033032407407407406</v>
      </c>
      <c r="J16" s="43">
        <f t="shared" si="0"/>
        <v>0.014282407407407407</v>
      </c>
      <c r="K16" s="47">
        <v>9</v>
      </c>
    </row>
    <row r="17" spans="1:11" ht="15.75">
      <c r="A17" s="67">
        <v>11</v>
      </c>
      <c r="B17" s="41">
        <v>212</v>
      </c>
      <c r="C17" s="30" t="s">
        <v>128</v>
      </c>
      <c r="D17" s="32">
        <v>2002</v>
      </c>
      <c r="E17" s="30" t="s">
        <v>118</v>
      </c>
      <c r="F17" s="30" t="s">
        <v>14</v>
      </c>
      <c r="G17" s="32">
        <v>3</v>
      </c>
      <c r="H17" s="43">
        <v>0.01875</v>
      </c>
      <c r="I17" s="43">
        <v>0.033032407407407406</v>
      </c>
      <c r="J17" s="43">
        <f t="shared" si="0"/>
        <v>0.014282407407407407</v>
      </c>
      <c r="K17" s="47">
        <v>10</v>
      </c>
    </row>
    <row r="18" spans="1:11" ht="15.75">
      <c r="A18" s="67">
        <v>11</v>
      </c>
      <c r="B18" s="41">
        <v>204</v>
      </c>
      <c r="C18" s="30" t="s">
        <v>108</v>
      </c>
      <c r="D18" s="32">
        <v>2007</v>
      </c>
      <c r="E18" s="30" t="s">
        <v>109</v>
      </c>
      <c r="F18" s="30" t="s">
        <v>14</v>
      </c>
      <c r="G18" s="32">
        <v>3</v>
      </c>
      <c r="H18" s="43">
        <v>0.01875</v>
      </c>
      <c r="I18" s="43">
        <v>0.03400462962962963</v>
      </c>
      <c r="J18" s="43">
        <f t="shared" si="0"/>
        <v>0.015254629629629628</v>
      </c>
      <c r="K18" s="47">
        <v>17</v>
      </c>
    </row>
    <row r="19" spans="1:11" ht="15.75">
      <c r="A19" s="67">
        <v>71</v>
      </c>
      <c r="B19" s="30">
        <v>1</v>
      </c>
      <c r="C19" s="39" t="s">
        <v>26</v>
      </c>
      <c r="D19" s="32">
        <v>1984</v>
      </c>
      <c r="E19" s="30" t="s">
        <v>65</v>
      </c>
      <c r="F19" s="30" t="s">
        <v>14</v>
      </c>
      <c r="G19" s="32">
        <v>10</v>
      </c>
      <c r="H19" s="43">
        <v>0.01875</v>
      </c>
      <c r="I19" s="43">
        <v>0.034826388888888886</v>
      </c>
      <c r="J19" s="43">
        <f t="shared" si="0"/>
        <v>0.016076388888888887</v>
      </c>
      <c r="K19" s="47">
        <v>42</v>
      </c>
    </row>
    <row r="20" spans="1:11" ht="15.75">
      <c r="A20" s="67">
        <v>11</v>
      </c>
      <c r="B20" s="30">
        <v>210</v>
      </c>
      <c r="C20" s="41" t="s">
        <v>130</v>
      </c>
      <c r="D20" s="42">
        <v>2002</v>
      </c>
      <c r="E20" s="30" t="s">
        <v>118</v>
      </c>
      <c r="F20" s="30" t="s">
        <v>14</v>
      </c>
      <c r="G20" s="32">
        <v>3</v>
      </c>
      <c r="H20" s="43">
        <v>0.01875</v>
      </c>
      <c r="I20" s="44">
        <v>0.03498842592592593</v>
      </c>
      <c r="J20" s="43">
        <f t="shared" si="0"/>
        <v>0.01623842592592593</v>
      </c>
      <c r="K20" s="47">
        <v>54</v>
      </c>
    </row>
    <row r="21" spans="1:11" ht="15.75">
      <c r="A21" s="67">
        <v>71</v>
      </c>
      <c r="B21" s="30">
        <v>19</v>
      </c>
      <c r="C21" s="30" t="s">
        <v>104</v>
      </c>
      <c r="D21" s="32">
        <v>1977</v>
      </c>
      <c r="E21" s="30" t="s">
        <v>105</v>
      </c>
      <c r="F21" s="30" t="s">
        <v>106</v>
      </c>
      <c r="G21" s="32">
        <v>10</v>
      </c>
      <c r="H21" s="43">
        <v>0.01875</v>
      </c>
      <c r="I21" s="43">
        <v>0.03550925925925926</v>
      </c>
      <c r="J21" s="43">
        <f t="shared" si="0"/>
        <v>0.016759259259259262</v>
      </c>
      <c r="K21" s="47">
        <v>30</v>
      </c>
    </row>
    <row r="22" spans="1:11" ht="15.75">
      <c r="A22" s="67">
        <v>21</v>
      </c>
      <c r="B22" s="41">
        <v>153</v>
      </c>
      <c r="C22" s="30" t="s">
        <v>117</v>
      </c>
      <c r="D22" s="32">
        <v>1998</v>
      </c>
      <c r="E22" s="30" t="s">
        <v>118</v>
      </c>
      <c r="F22" s="30" t="s">
        <v>14</v>
      </c>
      <c r="G22" s="32">
        <v>5</v>
      </c>
      <c r="H22" s="43">
        <v>0.01875</v>
      </c>
      <c r="I22" s="43">
        <v>0.0355787037037037</v>
      </c>
      <c r="J22" s="43">
        <f t="shared" si="0"/>
        <v>0.016828703703703703</v>
      </c>
      <c r="K22" s="47">
        <v>54</v>
      </c>
    </row>
    <row r="23" spans="1:11" ht="15.75">
      <c r="A23" s="67">
        <v>41</v>
      </c>
      <c r="B23" s="41">
        <v>606</v>
      </c>
      <c r="C23" s="41" t="s">
        <v>150</v>
      </c>
      <c r="D23" s="42">
        <v>1969</v>
      </c>
      <c r="E23" s="41" t="s">
        <v>151</v>
      </c>
      <c r="F23" s="41" t="s">
        <v>14</v>
      </c>
      <c r="G23" s="42">
        <v>10</v>
      </c>
      <c r="H23" s="43">
        <v>0.01875</v>
      </c>
      <c r="I23" s="44">
        <v>0.03605324074074074</v>
      </c>
      <c r="J23" s="43">
        <f t="shared" si="0"/>
        <v>0.01730324074074074</v>
      </c>
      <c r="K23" s="47">
        <v>42</v>
      </c>
    </row>
    <row r="24" spans="1:11" ht="15.75">
      <c r="A24" s="67">
        <v>71</v>
      </c>
      <c r="B24" s="41">
        <v>22</v>
      </c>
      <c r="C24" s="30" t="s">
        <v>111</v>
      </c>
      <c r="D24" s="32">
        <v>1990</v>
      </c>
      <c r="E24" s="30" t="s">
        <v>110</v>
      </c>
      <c r="F24" s="30" t="s">
        <v>14</v>
      </c>
      <c r="G24" s="32">
        <v>10</v>
      </c>
      <c r="H24" s="43">
        <v>0.01875</v>
      </c>
      <c r="I24" s="43">
        <v>0.036111111111111115</v>
      </c>
      <c r="J24" s="43">
        <f t="shared" si="0"/>
        <v>0.017361111111111115</v>
      </c>
      <c r="K24" s="47">
        <v>1</v>
      </c>
    </row>
    <row r="25" spans="1:11" ht="15.75">
      <c r="A25" s="67">
        <v>41</v>
      </c>
      <c r="B25" s="41">
        <v>23</v>
      </c>
      <c r="C25" s="30" t="s">
        <v>113</v>
      </c>
      <c r="D25" s="32">
        <v>1967</v>
      </c>
      <c r="E25" s="30" t="s">
        <v>55</v>
      </c>
      <c r="F25" s="30" t="s">
        <v>14</v>
      </c>
      <c r="G25" s="32">
        <v>10</v>
      </c>
      <c r="H25" s="43">
        <v>0.01875</v>
      </c>
      <c r="I25" s="43">
        <v>0.03612268518518518</v>
      </c>
      <c r="J25" s="43">
        <f t="shared" si="0"/>
        <v>0.017372685185185182</v>
      </c>
      <c r="K25" s="47">
        <v>1</v>
      </c>
    </row>
    <row r="26" spans="1:11" ht="15.75">
      <c r="A26" s="67">
        <v>71</v>
      </c>
      <c r="B26" s="41">
        <v>610</v>
      </c>
      <c r="C26" s="30" t="s">
        <v>158</v>
      </c>
      <c r="D26" s="32">
        <v>1992</v>
      </c>
      <c r="E26" s="41" t="s">
        <v>16</v>
      </c>
      <c r="F26" s="41" t="s">
        <v>14</v>
      </c>
      <c r="G26" s="32">
        <v>10</v>
      </c>
      <c r="H26" s="43">
        <v>0.01875</v>
      </c>
      <c r="I26" s="43">
        <v>0.03635416666666667</v>
      </c>
      <c r="J26" s="43">
        <f t="shared" si="0"/>
        <v>0.017604166666666667</v>
      </c>
      <c r="K26" s="47">
        <v>77</v>
      </c>
    </row>
    <row r="27" spans="1:14" ht="15.75">
      <c r="A27" s="67">
        <v>51</v>
      </c>
      <c r="B27" s="30">
        <v>603</v>
      </c>
      <c r="C27" s="30" t="s">
        <v>141</v>
      </c>
      <c r="D27" s="32">
        <v>1961</v>
      </c>
      <c r="E27" s="30" t="s">
        <v>55</v>
      </c>
      <c r="F27" s="30" t="s">
        <v>14</v>
      </c>
      <c r="G27" s="32">
        <v>10</v>
      </c>
      <c r="H27" s="43">
        <v>0.01875</v>
      </c>
      <c r="I27" s="43">
        <v>0.036377314814814814</v>
      </c>
      <c r="J27" s="43">
        <f t="shared" si="0"/>
        <v>0.017627314814814814</v>
      </c>
      <c r="K27" s="47">
        <v>64</v>
      </c>
      <c r="N27" s="43"/>
    </row>
    <row r="28" spans="1:11" ht="15.75">
      <c r="A28" s="67">
        <v>41</v>
      </c>
      <c r="B28" s="41">
        <v>608</v>
      </c>
      <c r="C28" s="30" t="s">
        <v>152</v>
      </c>
      <c r="D28" s="32">
        <v>1974</v>
      </c>
      <c r="E28" s="30" t="s">
        <v>16</v>
      </c>
      <c r="F28" s="30" t="s">
        <v>14</v>
      </c>
      <c r="G28" s="32">
        <v>10</v>
      </c>
      <c r="H28" s="43">
        <v>0.01875</v>
      </c>
      <c r="I28" s="43">
        <v>0.03640046296296296</v>
      </c>
      <c r="J28" s="43">
        <f t="shared" si="0"/>
        <v>0.01765046296296296</v>
      </c>
      <c r="K28" s="47">
        <v>39</v>
      </c>
    </row>
    <row r="29" spans="1:11" ht="15.75">
      <c r="A29" s="67">
        <v>41</v>
      </c>
      <c r="B29" s="30">
        <v>17</v>
      </c>
      <c r="C29" s="30" t="s">
        <v>102</v>
      </c>
      <c r="D29" s="32">
        <v>1967</v>
      </c>
      <c r="E29" s="30" t="s">
        <v>16</v>
      </c>
      <c r="F29" s="41" t="s">
        <v>58</v>
      </c>
      <c r="G29" s="42">
        <v>10</v>
      </c>
      <c r="H29" s="43">
        <v>0.01875</v>
      </c>
      <c r="I29" s="43">
        <v>0.03652777777777778</v>
      </c>
      <c r="J29" s="43">
        <f t="shared" si="0"/>
        <v>0.017777777777777778</v>
      </c>
      <c r="K29" s="47">
        <v>96</v>
      </c>
    </row>
    <row r="30" spans="1:11" ht="15.75">
      <c r="A30" s="67">
        <v>71</v>
      </c>
      <c r="B30" s="30">
        <v>609</v>
      </c>
      <c r="C30" s="30" t="s">
        <v>155</v>
      </c>
      <c r="D30" s="32">
        <v>1992</v>
      </c>
      <c r="E30" s="41" t="s">
        <v>156</v>
      </c>
      <c r="F30" s="41" t="s">
        <v>14</v>
      </c>
      <c r="G30" s="32">
        <v>10</v>
      </c>
      <c r="H30" s="43">
        <v>0.01875</v>
      </c>
      <c r="I30" s="43">
        <v>0.03679398148148148</v>
      </c>
      <c r="J30" s="43">
        <f t="shared" si="0"/>
        <v>0.018043981481481484</v>
      </c>
      <c r="K30" s="47">
        <v>17</v>
      </c>
    </row>
    <row r="31" spans="1:11" ht="15.75">
      <c r="A31" s="67">
        <v>71</v>
      </c>
      <c r="B31" s="30">
        <v>47</v>
      </c>
      <c r="C31" s="39" t="s">
        <v>68</v>
      </c>
      <c r="D31" s="32">
        <v>1994</v>
      </c>
      <c r="E31" s="30" t="s">
        <v>55</v>
      </c>
      <c r="F31" s="30" t="s">
        <v>14</v>
      </c>
      <c r="G31" s="32">
        <v>10</v>
      </c>
      <c r="H31" s="43">
        <v>0.01875</v>
      </c>
      <c r="I31" s="43">
        <v>0.036944444444444446</v>
      </c>
      <c r="J31" s="43">
        <f t="shared" si="0"/>
        <v>0.018194444444444447</v>
      </c>
      <c r="K31" s="47">
        <v>77</v>
      </c>
    </row>
    <row r="32" spans="1:11" ht="15.75">
      <c r="A32" s="67">
        <v>71</v>
      </c>
      <c r="B32" s="41">
        <v>46</v>
      </c>
      <c r="C32" s="39" t="s">
        <v>67</v>
      </c>
      <c r="D32" s="32">
        <v>1992</v>
      </c>
      <c r="E32" s="30" t="s">
        <v>55</v>
      </c>
      <c r="F32" s="30" t="s">
        <v>14</v>
      </c>
      <c r="G32" s="32">
        <v>10</v>
      </c>
      <c r="H32" s="43">
        <v>0.01875</v>
      </c>
      <c r="I32" s="43">
        <v>0.037141203703703704</v>
      </c>
      <c r="J32" s="43">
        <f t="shared" si="0"/>
        <v>0.018391203703703705</v>
      </c>
      <c r="K32" s="47">
        <v>2</v>
      </c>
    </row>
    <row r="33" spans="1:11" ht="15.75">
      <c r="A33" s="67">
        <v>31</v>
      </c>
      <c r="B33" s="30">
        <v>31</v>
      </c>
      <c r="C33" s="41" t="s">
        <v>121</v>
      </c>
      <c r="D33" s="42">
        <v>1997</v>
      </c>
      <c r="E33" s="30" t="s">
        <v>122</v>
      </c>
      <c r="F33" s="30" t="s">
        <v>14</v>
      </c>
      <c r="G33" s="42">
        <v>10</v>
      </c>
      <c r="H33" s="43">
        <v>0.01875</v>
      </c>
      <c r="I33" s="44">
        <v>0.03715277777777778</v>
      </c>
      <c r="J33" s="43">
        <f t="shared" si="0"/>
        <v>0.01840277777777778</v>
      </c>
      <c r="K33" s="47">
        <v>6</v>
      </c>
    </row>
    <row r="34" spans="1:11" ht="15.75">
      <c r="A34" s="67">
        <v>51</v>
      </c>
      <c r="B34" s="30">
        <v>605</v>
      </c>
      <c r="C34" s="41" t="s">
        <v>146</v>
      </c>
      <c r="D34" s="42">
        <v>1962</v>
      </c>
      <c r="E34" s="41" t="s">
        <v>16</v>
      </c>
      <c r="F34" s="41" t="s">
        <v>14</v>
      </c>
      <c r="G34" s="42">
        <v>10</v>
      </c>
      <c r="H34" s="43">
        <v>0.01875</v>
      </c>
      <c r="I34" s="44">
        <v>0.03716435185185185</v>
      </c>
      <c r="J34" s="43">
        <f aca="true" t="shared" si="1" ref="J34:J65">I34-H34</f>
        <v>0.018414351851851852</v>
      </c>
      <c r="K34" s="47">
        <v>65</v>
      </c>
    </row>
    <row r="35" spans="1:11" ht="15.75">
      <c r="A35" s="67">
        <v>71</v>
      </c>
      <c r="B35" s="30">
        <v>38</v>
      </c>
      <c r="C35" s="39" t="s">
        <v>51</v>
      </c>
      <c r="D35" s="40">
        <v>1975</v>
      </c>
      <c r="E35" s="39" t="s">
        <v>52</v>
      </c>
      <c r="F35" s="41" t="s">
        <v>14</v>
      </c>
      <c r="G35" s="32">
        <v>10</v>
      </c>
      <c r="H35" s="43">
        <v>0.01875</v>
      </c>
      <c r="I35" s="45">
        <v>0.037175925925925925</v>
      </c>
      <c r="J35" s="43">
        <f t="shared" si="1"/>
        <v>0.018425925925925925</v>
      </c>
      <c r="K35" s="47">
        <v>83</v>
      </c>
    </row>
    <row r="36" spans="1:11" ht="15.75">
      <c r="A36" s="67">
        <v>61</v>
      </c>
      <c r="B36" s="41">
        <v>151</v>
      </c>
      <c r="C36" s="39" t="s">
        <v>49</v>
      </c>
      <c r="D36" s="42">
        <v>1941</v>
      </c>
      <c r="E36" s="41" t="s">
        <v>50</v>
      </c>
      <c r="F36" s="41" t="s">
        <v>14</v>
      </c>
      <c r="G36" s="42">
        <v>5</v>
      </c>
      <c r="H36" s="43">
        <v>0.01875</v>
      </c>
      <c r="I36" s="44">
        <v>0.037592592592592594</v>
      </c>
      <c r="J36" s="43">
        <f t="shared" si="1"/>
        <v>0.018842592592592595</v>
      </c>
      <c r="K36" s="47">
        <v>42</v>
      </c>
    </row>
    <row r="37" spans="1:11" ht="15.75">
      <c r="A37" s="67">
        <v>51</v>
      </c>
      <c r="B37" s="41">
        <v>604</v>
      </c>
      <c r="C37" s="30" t="s">
        <v>142</v>
      </c>
      <c r="D37" s="32">
        <v>1986</v>
      </c>
      <c r="E37" s="30" t="s">
        <v>55</v>
      </c>
      <c r="F37" s="30" t="s">
        <v>14</v>
      </c>
      <c r="G37" s="32">
        <v>10</v>
      </c>
      <c r="H37" s="43">
        <v>0.01875</v>
      </c>
      <c r="I37" s="43">
        <v>0.03782407407407407</v>
      </c>
      <c r="J37" s="43">
        <f t="shared" si="1"/>
        <v>0.019074074074074073</v>
      </c>
      <c r="K37" s="47">
        <v>11</v>
      </c>
    </row>
    <row r="38" spans="1:11" ht="15.75">
      <c r="A38" s="67">
        <v>21</v>
      </c>
      <c r="B38" s="41">
        <v>154</v>
      </c>
      <c r="C38" s="30" t="s">
        <v>125</v>
      </c>
      <c r="D38" s="32">
        <v>1999</v>
      </c>
      <c r="E38" s="30" t="s">
        <v>118</v>
      </c>
      <c r="F38" s="30" t="s">
        <v>14</v>
      </c>
      <c r="G38" s="32">
        <v>5</v>
      </c>
      <c r="H38" s="43">
        <v>0.01875</v>
      </c>
      <c r="I38" s="43">
        <v>0.03791666666666667</v>
      </c>
      <c r="J38" s="43">
        <f t="shared" si="1"/>
        <v>0.01916666666666667</v>
      </c>
      <c r="K38" s="47">
        <v>75</v>
      </c>
    </row>
    <row r="39" spans="1:11" ht="15.75">
      <c r="A39" s="67">
        <v>71</v>
      </c>
      <c r="B39" s="41">
        <v>16</v>
      </c>
      <c r="C39" s="30" t="s">
        <v>101</v>
      </c>
      <c r="D39" s="32">
        <v>1988</v>
      </c>
      <c r="E39" s="30" t="s">
        <v>16</v>
      </c>
      <c r="F39" s="41" t="s">
        <v>58</v>
      </c>
      <c r="G39" s="42">
        <v>10</v>
      </c>
      <c r="H39" s="43">
        <v>0.01875</v>
      </c>
      <c r="I39" s="43">
        <v>0.03800925925925926</v>
      </c>
      <c r="J39" s="43">
        <f t="shared" si="1"/>
        <v>0.019259259259259264</v>
      </c>
      <c r="K39" s="47">
        <v>40</v>
      </c>
    </row>
    <row r="40" spans="1:11" ht="15.75">
      <c r="A40" s="67">
        <v>71</v>
      </c>
      <c r="B40" s="30">
        <v>26</v>
      </c>
      <c r="C40" s="39" t="s">
        <v>56</v>
      </c>
      <c r="D40" s="32">
        <v>1986</v>
      </c>
      <c r="E40" s="30" t="s">
        <v>21</v>
      </c>
      <c r="F40" s="30" t="s">
        <v>57</v>
      </c>
      <c r="G40" s="32">
        <v>10</v>
      </c>
      <c r="H40" s="43">
        <v>0.01875</v>
      </c>
      <c r="I40" s="43">
        <v>0.038078703703703705</v>
      </c>
      <c r="J40" s="43">
        <f t="shared" si="1"/>
        <v>0.019328703703703706</v>
      </c>
      <c r="K40" s="47">
        <v>39</v>
      </c>
    </row>
    <row r="41" spans="1:11" ht="15.75">
      <c r="A41" s="67">
        <v>71</v>
      </c>
      <c r="B41" s="30">
        <v>41</v>
      </c>
      <c r="C41" s="39" t="s">
        <v>60</v>
      </c>
      <c r="D41" s="32">
        <v>1981</v>
      </c>
      <c r="E41" s="30" t="s">
        <v>61</v>
      </c>
      <c r="F41" s="30" t="s">
        <v>14</v>
      </c>
      <c r="G41" s="32">
        <v>10</v>
      </c>
      <c r="H41" s="43">
        <v>0.01875</v>
      </c>
      <c r="I41" s="43">
        <v>0.038078703703703705</v>
      </c>
      <c r="J41" s="43">
        <f t="shared" si="1"/>
        <v>0.019328703703703706</v>
      </c>
      <c r="K41" s="47">
        <v>80</v>
      </c>
    </row>
    <row r="42" spans="1:11" ht="15.75">
      <c r="A42" s="67">
        <v>41</v>
      </c>
      <c r="B42" s="41">
        <v>29</v>
      </c>
      <c r="C42" s="30" t="s">
        <v>116</v>
      </c>
      <c r="D42" s="32">
        <v>1972</v>
      </c>
      <c r="E42" s="30" t="s">
        <v>18</v>
      </c>
      <c r="F42" s="30" t="s">
        <v>14</v>
      </c>
      <c r="G42" s="32">
        <v>10</v>
      </c>
      <c r="H42" s="43">
        <v>0.01875</v>
      </c>
      <c r="I42" s="43">
        <v>0.03877314814814815</v>
      </c>
      <c r="J42" s="43">
        <f t="shared" si="1"/>
        <v>0.020023148148148148</v>
      </c>
      <c r="K42" s="47">
        <v>95</v>
      </c>
    </row>
    <row r="43" spans="1:11" ht="15.75">
      <c r="A43" s="67">
        <v>41</v>
      </c>
      <c r="B43" s="41">
        <v>42</v>
      </c>
      <c r="C43" s="39" t="s">
        <v>28</v>
      </c>
      <c r="D43" s="32">
        <v>1968</v>
      </c>
      <c r="E43" s="30" t="s">
        <v>61</v>
      </c>
      <c r="F43" s="41" t="s">
        <v>62</v>
      </c>
      <c r="G43" s="32">
        <v>10</v>
      </c>
      <c r="H43" s="43">
        <v>0.01875</v>
      </c>
      <c r="I43" s="43">
        <v>0.038796296296296294</v>
      </c>
      <c r="J43" s="43">
        <f t="shared" si="1"/>
        <v>0.020046296296296295</v>
      </c>
      <c r="K43" s="47">
        <v>14</v>
      </c>
    </row>
    <row r="44" spans="1:11" ht="15.75">
      <c r="A44" s="67">
        <v>71</v>
      </c>
      <c r="B44" s="41">
        <v>44</v>
      </c>
      <c r="C44" s="30" t="s">
        <v>149</v>
      </c>
      <c r="D44" s="32">
        <v>1981</v>
      </c>
      <c r="E44" s="30" t="s">
        <v>20</v>
      </c>
      <c r="F44" s="30" t="s">
        <v>14</v>
      </c>
      <c r="G44" s="32">
        <v>10</v>
      </c>
      <c r="H44" s="43">
        <v>0.01875</v>
      </c>
      <c r="I44" s="43">
        <v>0.03903935185185185</v>
      </c>
      <c r="J44" s="43">
        <f t="shared" si="1"/>
        <v>0.020289351851851854</v>
      </c>
      <c r="K44" s="47">
        <v>92</v>
      </c>
    </row>
    <row r="45" spans="1:11" ht="15.75">
      <c r="A45" s="67">
        <v>41</v>
      </c>
      <c r="B45" s="30">
        <v>6</v>
      </c>
      <c r="C45" s="30" t="s">
        <v>92</v>
      </c>
      <c r="D45" s="32">
        <v>1972</v>
      </c>
      <c r="E45" s="30" t="s">
        <v>93</v>
      </c>
      <c r="F45" s="30" t="s">
        <v>14</v>
      </c>
      <c r="G45" s="32">
        <v>10</v>
      </c>
      <c r="H45" s="43">
        <v>0.01875</v>
      </c>
      <c r="I45" s="43">
        <v>0.039074074074074074</v>
      </c>
      <c r="J45" s="43">
        <f t="shared" si="1"/>
        <v>0.020324074074074074</v>
      </c>
      <c r="K45" s="47">
        <v>64</v>
      </c>
    </row>
    <row r="46" spans="1:11" ht="15.75">
      <c r="A46" s="67">
        <v>61</v>
      </c>
      <c r="B46" s="41">
        <v>10</v>
      </c>
      <c r="C46" s="39" t="s">
        <v>43</v>
      </c>
      <c r="D46" s="42">
        <v>1950</v>
      </c>
      <c r="E46" s="41" t="s">
        <v>50</v>
      </c>
      <c r="F46" s="30" t="s">
        <v>14</v>
      </c>
      <c r="G46" s="42">
        <v>10</v>
      </c>
      <c r="H46" s="43">
        <v>0.01875</v>
      </c>
      <c r="I46" s="44">
        <v>0.039421296296296295</v>
      </c>
      <c r="J46" s="43">
        <f t="shared" si="1"/>
        <v>0.020671296296296295</v>
      </c>
      <c r="K46" s="47">
        <v>12</v>
      </c>
    </row>
    <row r="47" spans="1:11" ht="15.75">
      <c r="A47" s="67">
        <v>51</v>
      </c>
      <c r="B47" s="30">
        <v>50</v>
      </c>
      <c r="C47" s="39" t="s">
        <v>17</v>
      </c>
      <c r="D47" s="42">
        <v>1962</v>
      </c>
      <c r="E47" s="30" t="s">
        <v>18</v>
      </c>
      <c r="F47" s="41" t="s">
        <v>14</v>
      </c>
      <c r="G47" s="42">
        <v>10</v>
      </c>
      <c r="H47" s="43">
        <v>0.01875</v>
      </c>
      <c r="I47" s="44">
        <v>0.03957175925925926</v>
      </c>
      <c r="J47" s="43">
        <f t="shared" si="1"/>
        <v>0.02082175925925926</v>
      </c>
      <c r="K47" s="47">
        <v>91</v>
      </c>
    </row>
    <row r="48" spans="1:11" ht="15.75">
      <c r="A48" s="67">
        <v>51</v>
      </c>
      <c r="B48" s="30">
        <v>15</v>
      </c>
      <c r="C48" s="30" t="s">
        <v>100</v>
      </c>
      <c r="D48" s="32">
        <v>1960</v>
      </c>
      <c r="E48" s="30" t="s">
        <v>16</v>
      </c>
      <c r="F48" s="41" t="s">
        <v>58</v>
      </c>
      <c r="G48" s="42">
        <v>10</v>
      </c>
      <c r="H48" s="43">
        <v>0.01875</v>
      </c>
      <c r="I48" s="43">
        <v>0.03982638888888889</v>
      </c>
      <c r="J48" s="43">
        <f t="shared" si="1"/>
        <v>0.02107638888888889</v>
      </c>
      <c r="K48" s="47">
        <v>57</v>
      </c>
    </row>
    <row r="49" spans="1:11" ht="15.75">
      <c r="A49" s="67">
        <v>71</v>
      </c>
      <c r="B49" s="30">
        <v>5</v>
      </c>
      <c r="C49" s="39" t="s">
        <v>91</v>
      </c>
      <c r="D49" s="42">
        <v>1976</v>
      </c>
      <c r="E49" s="30" t="s">
        <v>46</v>
      </c>
      <c r="F49" s="30" t="s">
        <v>14</v>
      </c>
      <c r="G49" s="42">
        <v>10</v>
      </c>
      <c r="H49" s="43">
        <v>0.01875</v>
      </c>
      <c r="I49" s="44">
        <v>0.03993055555555556</v>
      </c>
      <c r="J49" s="43">
        <f t="shared" si="1"/>
        <v>0.02118055555555556</v>
      </c>
      <c r="K49" s="47">
        <v>64</v>
      </c>
    </row>
    <row r="50" spans="1:11" ht="15.75">
      <c r="A50" s="67">
        <v>42</v>
      </c>
      <c r="B50" s="41">
        <v>39</v>
      </c>
      <c r="C50" s="39" t="s">
        <v>29</v>
      </c>
      <c r="D50" s="32">
        <v>1974</v>
      </c>
      <c r="E50" s="30" t="s">
        <v>61</v>
      </c>
      <c r="F50" s="41" t="s">
        <v>62</v>
      </c>
      <c r="G50" s="32">
        <v>10</v>
      </c>
      <c r="H50" s="43">
        <v>0.01875</v>
      </c>
      <c r="I50" s="43">
        <v>0.040138888888888884</v>
      </c>
      <c r="J50" s="43">
        <f t="shared" si="1"/>
        <v>0.021388888888888884</v>
      </c>
      <c r="K50" s="47">
        <v>63</v>
      </c>
    </row>
    <row r="51" spans="1:11" ht="15.75">
      <c r="A51" s="67">
        <v>41</v>
      </c>
      <c r="B51" s="64">
        <v>55</v>
      </c>
      <c r="C51" s="39" t="s">
        <v>64</v>
      </c>
      <c r="D51" s="32">
        <v>1968</v>
      </c>
      <c r="E51" s="30" t="s">
        <v>61</v>
      </c>
      <c r="F51" s="41" t="s">
        <v>14</v>
      </c>
      <c r="G51" s="32">
        <v>10</v>
      </c>
      <c r="H51" s="43">
        <v>0.01875</v>
      </c>
      <c r="I51" s="43">
        <v>0.04047453703703704</v>
      </c>
      <c r="J51" s="43">
        <f t="shared" si="1"/>
        <v>0.02172453703703704</v>
      </c>
      <c r="K51" s="47">
        <v>11</v>
      </c>
    </row>
    <row r="52" spans="1:11" ht="15.75">
      <c r="A52" s="67">
        <v>72</v>
      </c>
      <c r="B52" s="30">
        <v>13</v>
      </c>
      <c r="C52" s="30" t="s">
        <v>97</v>
      </c>
      <c r="D52" s="32">
        <v>1987</v>
      </c>
      <c r="E52" s="30" t="s">
        <v>99</v>
      </c>
      <c r="F52" s="30" t="s">
        <v>14</v>
      </c>
      <c r="G52" s="32">
        <v>10</v>
      </c>
      <c r="H52" s="43">
        <v>0.01875</v>
      </c>
      <c r="I52" s="43">
        <v>0.040636574074074075</v>
      </c>
      <c r="J52" s="43">
        <f t="shared" si="1"/>
        <v>0.021886574074074076</v>
      </c>
      <c r="K52" s="47">
        <v>13</v>
      </c>
    </row>
    <row r="53" spans="1:11" ht="15.75">
      <c r="A53" s="67">
        <v>51</v>
      </c>
      <c r="B53" s="30">
        <v>51</v>
      </c>
      <c r="C53" s="30" t="s">
        <v>147</v>
      </c>
      <c r="D53" s="32">
        <v>1960</v>
      </c>
      <c r="E53" s="30" t="s">
        <v>24</v>
      </c>
      <c r="F53" s="30" t="s">
        <v>14</v>
      </c>
      <c r="G53" s="32">
        <v>10</v>
      </c>
      <c r="H53" s="43">
        <v>0.01875</v>
      </c>
      <c r="I53" s="43">
        <v>0.04091435185185185</v>
      </c>
      <c r="J53" s="43">
        <f t="shared" si="1"/>
        <v>0.02216435185185185</v>
      </c>
      <c r="K53" s="47">
        <v>9</v>
      </c>
    </row>
    <row r="54" spans="1:11" ht="15.75">
      <c r="A54" s="67">
        <v>71</v>
      </c>
      <c r="B54" s="41">
        <v>49</v>
      </c>
      <c r="C54" s="39" t="s">
        <v>27</v>
      </c>
      <c r="D54" s="32">
        <v>1978</v>
      </c>
      <c r="E54" s="30" t="s">
        <v>31</v>
      </c>
      <c r="F54" s="30" t="s">
        <v>31</v>
      </c>
      <c r="G54" s="32">
        <v>10</v>
      </c>
      <c r="H54" s="43">
        <v>0.01875</v>
      </c>
      <c r="I54" s="43">
        <v>0.04097222222222222</v>
      </c>
      <c r="J54" s="43">
        <f t="shared" si="1"/>
        <v>0.022222222222222223</v>
      </c>
      <c r="K54" s="47">
        <v>10</v>
      </c>
    </row>
    <row r="55" spans="1:11" ht="15.75">
      <c r="A55" s="67">
        <v>51</v>
      </c>
      <c r="B55" s="30">
        <v>18</v>
      </c>
      <c r="C55" s="30" t="s">
        <v>103</v>
      </c>
      <c r="D55" s="32">
        <v>1959</v>
      </c>
      <c r="E55" s="30" t="s">
        <v>21</v>
      </c>
      <c r="F55" s="41" t="s">
        <v>14</v>
      </c>
      <c r="G55" s="42">
        <v>10</v>
      </c>
      <c r="H55" s="43">
        <v>0.01875</v>
      </c>
      <c r="I55" s="43">
        <v>0.041122685185185186</v>
      </c>
      <c r="J55" s="43">
        <f t="shared" si="1"/>
        <v>0.022372685185185186</v>
      </c>
      <c r="K55" s="47">
        <v>95</v>
      </c>
    </row>
    <row r="56" spans="1:11" ht="15.75">
      <c r="A56" s="67">
        <v>71</v>
      </c>
      <c r="B56" s="30">
        <v>30</v>
      </c>
      <c r="C56" s="30" t="s">
        <v>120</v>
      </c>
      <c r="D56" s="32">
        <v>1979</v>
      </c>
      <c r="E56" s="30" t="s">
        <v>90</v>
      </c>
      <c r="F56" s="30" t="s">
        <v>14</v>
      </c>
      <c r="G56" s="32">
        <v>10</v>
      </c>
      <c r="H56" s="43">
        <v>0.01875</v>
      </c>
      <c r="I56" s="43">
        <v>0.041122685185185186</v>
      </c>
      <c r="J56" s="43">
        <f t="shared" si="1"/>
        <v>0.022372685185185186</v>
      </c>
      <c r="K56" s="47">
        <v>86</v>
      </c>
    </row>
    <row r="57" spans="1:11" ht="15.75">
      <c r="A57" s="67">
        <v>41</v>
      </c>
      <c r="B57" s="41">
        <v>607</v>
      </c>
      <c r="C57" s="30" t="s">
        <v>153</v>
      </c>
      <c r="D57" s="32">
        <v>1969</v>
      </c>
      <c r="E57" s="30" t="s">
        <v>154</v>
      </c>
      <c r="F57" s="30" t="s">
        <v>14</v>
      </c>
      <c r="G57" s="32">
        <v>10</v>
      </c>
      <c r="H57" s="43">
        <v>0.01875</v>
      </c>
      <c r="I57" s="43">
        <v>0.041122685185185186</v>
      </c>
      <c r="J57" s="43">
        <f t="shared" si="1"/>
        <v>0.022372685185185186</v>
      </c>
      <c r="K57" s="47">
        <v>56</v>
      </c>
    </row>
    <row r="58" spans="1:11" ht="15.75">
      <c r="A58" s="67">
        <v>71</v>
      </c>
      <c r="B58" s="30">
        <v>28</v>
      </c>
      <c r="C58" s="30" t="s">
        <v>115</v>
      </c>
      <c r="D58" s="32">
        <v>1989</v>
      </c>
      <c r="E58" s="30" t="s">
        <v>61</v>
      </c>
      <c r="F58" s="30" t="s">
        <v>14</v>
      </c>
      <c r="G58" s="32">
        <v>10</v>
      </c>
      <c r="H58" s="43">
        <v>0.01875</v>
      </c>
      <c r="I58" s="43">
        <v>0.04134259259259259</v>
      </c>
      <c r="J58" s="43">
        <f t="shared" si="1"/>
        <v>0.02259259259259259</v>
      </c>
      <c r="K58" s="47">
        <v>56</v>
      </c>
    </row>
    <row r="59" spans="1:11" ht="15.75">
      <c r="A59" s="67">
        <v>72</v>
      </c>
      <c r="B59" s="41">
        <v>9</v>
      </c>
      <c r="C59" s="39" t="s">
        <v>40</v>
      </c>
      <c r="D59" s="42">
        <v>1981</v>
      </c>
      <c r="E59" s="41" t="s">
        <v>39</v>
      </c>
      <c r="F59" s="30" t="s">
        <v>58</v>
      </c>
      <c r="G59" s="42">
        <v>10</v>
      </c>
      <c r="H59" s="43">
        <v>0.01875</v>
      </c>
      <c r="I59" s="44">
        <v>0.041608796296296297</v>
      </c>
      <c r="J59" s="43">
        <f t="shared" si="1"/>
        <v>0.022858796296296297</v>
      </c>
      <c r="K59" s="47">
        <v>36</v>
      </c>
    </row>
    <row r="60" spans="1:11" ht="15.75">
      <c r="A60" s="67">
        <v>72</v>
      </c>
      <c r="B60" s="30">
        <v>2</v>
      </c>
      <c r="C60" s="39" t="s">
        <v>66</v>
      </c>
      <c r="D60" s="32">
        <v>1993</v>
      </c>
      <c r="E60" s="30" t="s">
        <v>20</v>
      </c>
      <c r="F60" s="30" t="s">
        <v>14</v>
      </c>
      <c r="G60" s="32">
        <v>10</v>
      </c>
      <c r="H60" s="43">
        <v>0.01875</v>
      </c>
      <c r="I60" s="43">
        <v>0.04188657407407407</v>
      </c>
      <c r="J60" s="43">
        <f t="shared" si="1"/>
        <v>0.02313657407407407</v>
      </c>
      <c r="K60" s="47">
        <v>45</v>
      </c>
    </row>
    <row r="61" spans="1:11" ht="15.75">
      <c r="A61" s="67">
        <v>61</v>
      </c>
      <c r="B61" s="30">
        <v>21</v>
      </c>
      <c r="C61" s="30" t="s">
        <v>107</v>
      </c>
      <c r="D61" s="32">
        <v>1951</v>
      </c>
      <c r="E61" s="30" t="s">
        <v>105</v>
      </c>
      <c r="F61" s="30" t="s">
        <v>106</v>
      </c>
      <c r="G61" s="32">
        <v>10</v>
      </c>
      <c r="H61" s="43">
        <v>0.01875</v>
      </c>
      <c r="I61" s="43">
        <v>0.04196759259259259</v>
      </c>
      <c r="J61" s="43">
        <f t="shared" si="1"/>
        <v>0.023217592592592592</v>
      </c>
      <c r="K61" s="47">
        <v>52</v>
      </c>
    </row>
    <row r="62" spans="1:11" ht="15.75">
      <c r="A62" s="67">
        <v>21</v>
      </c>
      <c r="B62" s="41">
        <v>152</v>
      </c>
      <c r="C62" s="30" t="s">
        <v>119</v>
      </c>
      <c r="D62" s="32">
        <v>1998</v>
      </c>
      <c r="E62" s="30" t="s">
        <v>118</v>
      </c>
      <c r="F62" s="30" t="s">
        <v>14</v>
      </c>
      <c r="G62" s="32">
        <v>5</v>
      </c>
      <c r="H62" s="43">
        <v>0.01875</v>
      </c>
      <c r="I62" s="43">
        <v>0.04196759259259259</v>
      </c>
      <c r="J62" s="43">
        <f t="shared" si="1"/>
        <v>0.023217592592592592</v>
      </c>
      <c r="K62" s="47">
        <v>22</v>
      </c>
    </row>
    <row r="63" spans="1:11" ht="15.75">
      <c r="A63" s="67">
        <v>51</v>
      </c>
      <c r="B63" s="41">
        <v>14</v>
      </c>
      <c r="C63" s="30" t="s">
        <v>98</v>
      </c>
      <c r="D63" s="32">
        <v>1960</v>
      </c>
      <c r="E63" s="30" t="s">
        <v>16</v>
      </c>
      <c r="F63" s="30" t="s">
        <v>14</v>
      </c>
      <c r="G63" s="32">
        <v>10</v>
      </c>
      <c r="H63" s="43">
        <v>0.01875</v>
      </c>
      <c r="I63" s="43">
        <v>0.04209490740740741</v>
      </c>
      <c r="J63" s="43">
        <f t="shared" si="1"/>
        <v>0.023344907407407408</v>
      </c>
      <c r="K63" s="47">
        <v>50</v>
      </c>
    </row>
    <row r="64" spans="1:11" ht="15.75">
      <c r="A64" s="67">
        <v>51</v>
      </c>
      <c r="B64" s="30">
        <v>27</v>
      </c>
      <c r="C64" s="30" t="s">
        <v>114</v>
      </c>
      <c r="D64" s="32">
        <v>1962</v>
      </c>
      <c r="E64" s="30" t="s">
        <v>61</v>
      </c>
      <c r="F64" s="30" t="s">
        <v>14</v>
      </c>
      <c r="G64" s="32">
        <v>10</v>
      </c>
      <c r="H64" s="43">
        <v>0.01875</v>
      </c>
      <c r="I64" s="43">
        <v>0.042187499999999996</v>
      </c>
      <c r="J64" s="43">
        <f t="shared" si="1"/>
        <v>0.023437499999999997</v>
      </c>
      <c r="K64" s="47">
        <v>18</v>
      </c>
    </row>
    <row r="65" spans="1:11" ht="15.75">
      <c r="A65" s="67">
        <v>51</v>
      </c>
      <c r="B65" s="30">
        <v>54</v>
      </c>
      <c r="C65" s="30" t="s">
        <v>15</v>
      </c>
      <c r="D65" s="32">
        <v>1955</v>
      </c>
      <c r="E65" s="30" t="s">
        <v>16</v>
      </c>
      <c r="F65" s="30" t="s">
        <v>14</v>
      </c>
      <c r="G65" s="32">
        <v>10</v>
      </c>
      <c r="H65" s="43">
        <v>0.01875</v>
      </c>
      <c r="I65" s="43">
        <v>0.04245370370370371</v>
      </c>
      <c r="J65" s="43">
        <f t="shared" si="1"/>
        <v>0.02370370370370371</v>
      </c>
      <c r="K65" s="47">
        <v>60</v>
      </c>
    </row>
    <row r="66" spans="1:11" ht="15.75">
      <c r="A66" s="67">
        <v>42</v>
      </c>
      <c r="B66" s="30">
        <v>24</v>
      </c>
      <c r="C66" s="30" t="s">
        <v>112</v>
      </c>
      <c r="D66" s="32">
        <v>1965</v>
      </c>
      <c r="E66" s="30" t="s">
        <v>55</v>
      </c>
      <c r="F66" s="30" t="s">
        <v>14</v>
      </c>
      <c r="G66" s="32">
        <v>10</v>
      </c>
      <c r="H66" s="43">
        <v>0.01875</v>
      </c>
      <c r="I66" s="43">
        <v>0.0425</v>
      </c>
      <c r="J66" s="43">
        <f aca="true" t="shared" si="2" ref="J66:J87">I66-H66</f>
        <v>0.023750000000000004</v>
      </c>
      <c r="K66" s="47">
        <v>14</v>
      </c>
    </row>
    <row r="67" spans="1:11" ht="15.75">
      <c r="A67" s="67">
        <v>32</v>
      </c>
      <c r="B67" s="41">
        <v>34</v>
      </c>
      <c r="C67" s="41" t="s">
        <v>134</v>
      </c>
      <c r="D67" s="42">
        <v>1997</v>
      </c>
      <c r="E67" s="30" t="s">
        <v>122</v>
      </c>
      <c r="F67" s="30" t="s">
        <v>14</v>
      </c>
      <c r="G67" s="42">
        <v>10</v>
      </c>
      <c r="H67" s="43">
        <v>0.01875</v>
      </c>
      <c r="I67" s="44">
        <v>0.04304398148148148</v>
      </c>
      <c r="J67" s="43">
        <f t="shared" si="2"/>
        <v>0.024293981481481482</v>
      </c>
      <c r="K67" s="47">
        <v>20</v>
      </c>
    </row>
    <row r="68" spans="1:12" ht="15.75">
      <c r="A68" s="67">
        <v>42</v>
      </c>
      <c r="B68" s="41">
        <v>48</v>
      </c>
      <c r="C68" s="39" t="s">
        <v>69</v>
      </c>
      <c r="D68" s="32">
        <v>1967</v>
      </c>
      <c r="E68" s="30" t="s">
        <v>55</v>
      </c>
      <c r="F68" s="30" t="s">
        <v>14</v>
      </c>
      <c r="G68" s="32">
        <v>10</v>
      </c>
      <c r="H68" s="43">
        <v>0.01875</v>
      </c>
      <c r="I68" s="43">
        <v>0.04329861111111111</v>
      </c>
      <c r="J68" s="43">
        <f t="shared" si="2"/>
        <v>0.024548611111111108</v>
      </c>
      <c r="K68" s="47">
        <v>2</v>
      </c>
      <c r="L68" s="75"/>
    </row>
    <row r="69" spans="1:11" ht="15.75">
      <c r="A69" s="67">
        <v>11</v>
      </c>
      <c r="B69" s="30">
        <v>218</v>
      </c>
      <c r="C69" s="30" t="s">
        <v>143</v>
      </c>
      <c r="D69" s="32">
        <v>2007</v>
      </c>
      <c r="E69" s="30" t="s">
        <v>16</v>
      </c>
      <c r="F69" s="30" t="s">
        <v>14</v>
      </c>
      <c r="G69" s="32">
        <v>3</v>
      </c>
      <c r="H69" s="43">
        <v>0.01875</v>
      </c>
      <c r="I69" s="43">
        <v>0.04355324074074074</v>
      </c>
      <c r="J69" s="43">
        <f t="shared" si="2"/>
        <v>0.02480324074074074</v>
      </c>
      <c r="K69" s="47">
        <v>9</v>
      </c>
    </row>
    <row r="70" spans="1:11" ht="15.75">
      <c r="A70" s="67">
        <v>71</v>
      </c>
      <c r="B70" s="41">
        <v>3</v>
      </c>
      <c r="C70" s="30" t="s">
        <v>19</v>
      </c>
      <c r="D70" s="32">
        <v>1986</v>
      </c>
      <c r="E70" s="30" t="s">
        <v>47</v>
      </c>
      <c r="F70" s="30" t="s">
        <v>14</v>
      </c>
      <c r="G70" s="32">
        <v>10</v>
      </c>
      <c r="H70" s="43">
        <v>0.01875</v>
      </c>
      <c r="I70" s="43">
        <v>0.043750000000000004</v>
      </c>
      <c r="J70" s="43">
        <f t="shared" si="2"/>
        <v>0.025000000000000005</v>
      </c>
      <c r="K70" s="47">
        <v>86</v>
      </c>
    </row>
    <row r="71" spans="1:11" ht="15.75">
      <c r="A71" s="67">
        <v>62</v>
      </c>
      <c r="B71" s="30">
        <v>12</v>
      </c>
      <c r="C71" s="39" t="s">
        <v>25</v>
      </c>
      <c r="D71" s="32">
        <v>1951</v>
      </c>
      <c r="E71" s="30" t="s">
        <v>55</v>
      </c>
      <c r="F71" s="41" t="s">
        <v>14</v>
      </c>
      <c r="G71" s="32">
        <v>10</v>
      </c>
      <c r="H71" s="43">
        <v>0.01875</v>
      </c>
      <c r="I71" s="43">
        <v>0.044328703703703703</v>
      </c>
      <c r="J71" s="43">
        <f t="shared" si="2"/>
        <v>0.025578703703703704</v>
      </c>
      <c r="K71" s="47">
        <v>7</v>
      </c>
    </row>
    <row r="72" spans="1:11" ht="15.75">
      <c r="A72" s="67">
        <v>61</v>
      </c>
      <c r="B72" s="30">
        <v>25</v>
      </c>
      <c r="C72" s="39" t="s">
        <v>53</v>
      </c>
      <c r="D72" s="32">
        <v>1951</v>
      </c>
      <c r="E72" s="30" t="s">
        <v>30</v>
      </c>
      <c r="F72" s="41" t="s">
        <v>14</v>
      </c>
      <c r="G72" s="32">
        <v>10</v>
      </c>
      <c r="H72" s="43">
        <v>0.01875</v>
      </c>
      <c r="I72" s="43">
        <v>0.044502314814814814</v>
      </c>
      <c r="J72" s="43">
        <f t="shared" si="2"/>
        <v>0.025752314814814815</v>
      </c>
      <c r="K72" s="47">
        <v>23</v>
      </c>
    </row>
    <row r="73" spans="1:11" ht="15.75">
      <c r="A73" s="67">
        <v>31</v>
      </c>
      <c r="B73" s="41">
        <v>32</v>
      </c>
      <c r="C73" s="41" t="s">
        <v>123</v>
      </c>
      <c r="D73" s="42">
        <v>1996</v>
      </c>
      <c r="E73" s="30" t="s">
        <v>118</v>
      </c>
      <c r="F73" s="30" t="s">
        <v>14</v>
      </c>
      <c r="G73" s="42">
        <v>10</v>
      </c>
      <c r="H73" s="43">
        <v>0.01875</v>
      </c>
      <c r="I73" s="44">
        <v>0.04478009259259259</v>
      </c>
      <c r="J73" s="43">
        <f t="shared" si="2"/>
        <v>0.026030092592592587</v>
      </c>
      <c r="K73" s="47">
        <v>67</v>
      </c>
    </row>
    <row r="74" spans="1:11" ht="15.75">
      <c r="A74" s="67">
        <v>72</v>
      </c>
      <c r="B74" s="30">
        <v>53</v>
      </c>
      <c r="C74" s="30" t="s">
        <v>45</v>
      </c>
      <c r="D74" s="32">
        <v>1981</v>
      </c>
      <c r="E74" s="30" t="s">
        <v>46</v>
      </c>
      <c r="F74" s="30" t="s">
        <v>14</v>
      </c>
      <c r="G74" s="32">
        <v>10</v>
      </c>
      <c r="H74" s="43">
        <v>0.01875</v>
      </c>
      <c r="I74" s="43">
        <v>0.04501157407407407</v>
      </c>
      <c r="J74" s="43">
        <f t="shared" si="2"/>
        <v>0.026261574074074073</v>
      </c>
      <c r="K74" s="47">
        <v>32</v>
      </c>
    </row>
    <row r="75" spans="1:11" ht="15.75">
      <c r="A75" s="67">
        <v>32</v>
      </c>
      <c r="B75" s="41">
        <v>37</v>
      </c>
      <c r="C75" s="41" t="s">
        <v>137</v>
      </c>
      <c r="D75" s="42">
        <v>1997</v>
      </c>
      <c r="E75" s="30" t="s">
        <v>122</v>
      </c>
      <c r="F75" s="30" t="s">
        <v>14</v>
      </c>
      <c r="G75" s="42">
        <v>10</v>
      </c>
      <c r="H75" s="43">
        <v>0.01875</v>
      </c>
      <c r="I75" s="44">
        <v>0.04579861111111111</v>
      </c>
      <c r="J75" s="43">
        <f t="shared" si="2"/>
        <v>0.02704861111111111</v>
      </c>
      <c r="K75" s="47">
        <v>40</v>
      </c>
    </row>
    <row r="76" spans="1:11" ht="15.75">
      <c r="A76" s="67">
        <v>41</v>
      </c>
      <c r="B76" s="41">
        <v>33</v>
      </c>
      <c r="C76" s="30" t="s">
        <v>124</v>
      </c>
      <c r="D76" s="32">
        <v>1966</v>
      </c>
      <c r="E76" s="30" t="s">
        <v>118</v>
      </c>
      <c r="F76" s="30" t="s">
        <v>14</v>
      </c>
      <c r="G76" s="42">
        <v>10</v>
      </c>
      <c r="H76" s="43">
        <v>0.01875</v>
      </c>
      <c r="I76" s="43">
        <v>0.046435185185185184</v>
      </c>
      <c r="J76" s="43">
        <f t="shared" si="2"/>
        <v>0.027685185185185184</v>
      </c>
      <c r="K76" s="47">
        <v>51</v>
      </c>
    </row>
    <row r="77" spans="1:11" ht="15.75">
      <c r="A77" s="67">
        <v>72</v>
      </c>
      <c r="B77" s="30">
        <v>43</v>
      </c>
      <c r="C77" s="39" t="s">
        <v>63</v>
      </c>
      <c r="D77" s="32">
        <v>1980</v>
      </c>
      <c r="E77" s="30" t="s">
        <v>61</v>
      </c>
      <c r="F77" s="30" t="s">
        <v>14</v>
      </c>
      <c r="G77" s="32">
        <v>10</v>
      </c>
      <c r="H77" s="43">
        <v>0.01875</v>
      </c>
      <c r="I77" s="43">
        <v>0.04670138888888889</v>
      </c>
      <c r="J77" s="43">
        <f t="shared" si="2"/>
        <v>0.02795138888888889</v>
      </c>
      <c r="K77" s="47">
        <v>67</v>
      </c>
    </row>
    <row r="78" spans="1:11" ht="15.75">
      <c r="A78" s="67">
        <v>71</v>
      </c>
      <c r="B78" s="30">
        <v>45</v>
      </c>
      <c r="C78" s="30" t="s">
        <v>148</v>
      </c>
      <c r="D78" s="32">
        <v>1975</v>
      </c>
      <c r="E78" s="30" t="s">
        <v>61</v>
      </c>
      <c r="F78" s="30" t="s">
        <v>14</v>
      </c>
      <c r="G78" s="32">
        <v>10</v>
      </c>
      <c r="H78" s="43">
        <v>0.01875</v>
      </c>
      <c r="I78" s="43">
        <v>0.04670138888888889</v>
      </c>
      <c r="J78" s="43">
        <f t="shared" si="2"/>
        <v>0.02795138888888889</v>
      </c>
      <c r="K78" s="47">
        <v>34</v>
      </c>
    </row>
    <row r="79" spans="1:11" ht="15.75">
      <c r="A79" s="67">
        <v>61</v>
      </c>
      <c r="B79" s="41">
        <v>8</v>
      </c>
      <c r="C79" s="39" t="s">
        <v>54</v>
      </c>
      <c r="D79" s="32">
        <v>1952</v>
      </c>
      <c r="E79" s="30" t="s">
        <v>30</v>
      </c>
      <c r="F79" s="41" t="s">
        <v>14</v>
      </c>
      <c r="G79" s="32">
        <v>10</v>
      </c>
      <c r="H79" s="43">
        <v>0.01875</v>
      </c>
      <c r="I79" s="43">
        <v>0.0474537037037037</v>
      </c>
      <c r="J79" s="43">
        <f t="shared" si="2"/>
        <v>0.0287037037037037</v>
      </c>
      <c r="K79" s="47">
        <v>36</v>
      </c>
    </row>
    <row r="80" spans="1:11" ht="15.75">
      <c r="A80" s="67">
        <v>62</v>
      </c>
      <c r="B80" s="41">
        <v>20</v>
      </c>
      <c r="C80" s="30" t="s">
        <v>140</v>
      </c>
      <c r="D80" s="32">
        <v>1951</v>
      </c>
      <c r="E80" s="30" t="s">
        <v>16</v>
      </c>
      <c r="F80" s="30" t="s">
        <v>14</v>
      </c>
      <c r="G80" s="32">
        <v>10</v>
      </c>
      <c r="H80" s="43">
        <v>0.01875</v>
      </c>
      <c r="I80" s="43">
        <v>0.04809027777777778</v>
      </c>
      <c r="J80" s="43">
        <f t="shared" si="2"/>
        <v>0.02934027777777778</v>
      </c>
      <c r="K80" s="47">
        <v>42</v>
      </c>
    </row>
    <row r="81" spans="1:11" ht="15.75">
      <c r="A81" s="67">
        <v>41</v>
      </c>
      <c r="B81" s="41">
        <v>7</v>
      </c>
      <c r="C81" s="41" t="s">
        <v>94</v>
      </c>
      <c r="D81" s="42">
        <v>1971</v>
      </c>
      <c r="E81" s="41" t="s">
        <v>93</v>
      </c>
      <c r="F81" s="41" t="s">
        <v>14</v>
      </c>
      <c r="G81" s="42">
        <v>10</v>
      </c>
      <c r="H81" s="43">
        <v>0.01875</v>
      </c>
      <c r="I81" s="44">
        <v>0.04961805555555556</v>
      </c>
      <c r="J81" s="43">
        <f t="shared" si="2"/>
        <v>0.030868055555555562</v>
      </c>
      <c r="K81" s="47">
        <v>7</v>
      </c>
    </row>
    <row r="82" spans="1:11" ht="15.75">
      <c r="A82" s="67">
        <v>62</v>
      </c>
      <c r="B82" s="30">
        <v>11</v>
      </c>
      <c r="C82" s="39" t="s">
        <v>59</v>
      </c>
      <c r="D82" s="32">
        <v>1953</v>
      </c>
      <c r="E82" s="30" t="s">
        <v>16</v>
      </c>
      <c r="F82" s="63" t="s">
        <v>58</v>
      </c>
      <c r="G82" s="32">
        <v>10</v>
      </c>
      <c r="H82" s="43">
        <v>0.01875</v>
      </c>
      <c r="I82" s="43">
        <v>0.05104166666666667</v>
      </c>
      <c r="J82" s="43">
        <f t="shared" si="2"/>
        <v>0.03229166666666668</v>
      </c>
      <c r="K82" s="47">
        <v>64</v>
      </c>
    </row>
    <row r="83" spans="1:11" ht="15.75">
      <c r="A83" s="67">
        <v>32</v>
      </c>
      <c r="B83" s="41">
        <v>35</v>
      </c>
      <c r="C83" s="30" t="s">
        <v>135</v>
      </c>
      <c r="D83" s="32">
        <v>1997</v>
      </c>
      <c r="E83" s="30" t="s">
        <v>118</v>
      </c>
      <c r="F83" s="30" t="s">
        <v>14</v>
      </c>
      <c r="G83" s="42">
        <v>10</v>
      </c>
      <c r="H83" s="43">
        <v>0.01875</v>
      </c>
      <c r="I83" s="43">
        <v>0.0522337962962963</v>
      </c>
      <c r="J83" s="43">
        <f t="shared" si="2"/>
        <v>0.0334837962962963</v>
      </c>
      <c r="K83" s="47">
        <v>48</v>
      </c>
    </row>
    <row r="84" spans="1:11" ht="15.75">
      <c r="A84" s="67">
        <v>32</v>
      </c>
      <c r="B84" s="30">
        <v>36</v>
      </c>
      <c r="C84" s="30" t="s">
        <v>136</v>
      </c>
      <c r="D84" s="32">
        <v>1996</v>
      </c>
      <c r="E84" s="30" t="s">
        <v>122</v>
      </c>
      <c r="F84" s="30" t="s">
        <v>14</v>
      </c>
      <c r="G84" s="42">
        <v>10</v>
      </c>
      <c r="H84" s="43">
        <v>0.01875</v>
      </c>
      <c r="I84" s="43">
        <v>0.05371527777777777</v>
      </c>
      <c r="J84" s="43">
        <f t="shared" si="2"/>
        <v>0.034965277777777776</v>
      </c>
      <c r="K84" s="47">
        <v>2</v>
      </c>
    </row>
    <row r="85" spans="1:11" ht="15.75">
      <c r="A85" s="67">
        <v>72</v>
      </c>
      <c r="B85" s="41">
        <v>4</v>
      </c>
      <c r="C85" s="30" t="s">
        <v>48</v>
      </c>
      <c r="D85" s="32">
        <v>1987</v>
      </c>
      <c r="E85" s="30" t="s">
        <v>47</v>
      </c>
      <c r="F85" s="41" t="s">
        <v>14</v>
      </c>
      <c r="G85" s="32">
        <v>10</v>
      </c>
      <c r="H85" s="43">
        <v>0.01875</v>
      </c>
      <c r="I85" s="43">
        <v>0.055775462962962964</v>
      </c>
      <c r="J85" s="43">
        <f t="shared" si="2"/>
        <v>0.03702546296296297</v>
      </c>
      <c r="K85" s="47">
        <v>1</v>
      </c>
    </row>
    <row r="86" spans="1:11" ht="15.75">
      <c r="A86" s="67">
        <v>12</v>
      </c>
      <c r="B86" s="41">
        <v>214</v>
      </c>
      <c r="C86" s="41" t="s">
        <v>145</v>
      </c>
      <c r="D86" s="42">
        <v>2007</v>
      </c>
      <c r="E86" s="41" t="s">
        <v>90</v>
      </c>
      <c r="F86" s="41" t="s">
        <v>14</v>
      </c>
      <c r="G86" s="42">
        <v>3</v>
      </c>
      <c r="H86" s="43">
        <v>0.01875</v>
      </c>
      <c r="I86" s="44">
        <v>0.05648148148148149</v>
      </c>
      <c r="J86" s="43">
        <f t="shared" si="2"/>
        <v>0.03773148148148149</v>
      </c>
      <c r="K86" s="47">
        <v>64</v>
      </c>
    </row>
    <row r="87" spans="1:11" ht="15.75">
      <c r="A87" s="67">
        <v>11</v>
      </c>
      <c r="B87" s="30">
        <v>205</v>
      </c>
      <c r="C87" s="39" t="s">
        <v>42</v>
      </c>
      <c r="D87" s="32">
        <v>2007</v>
      </c>
      <c r="E87" s="30" t="s">
        <v>18</v>
      </c>
      <c r="F87" s="30" t="s">
        <v>14</v>
      </c>
      <c r="G87" s="32">
        <v>3</v>
      </c>
      <c r="H87" s="43">
        <v>0.01875</v>
      </c>
      <c r="I87" s="43">
        <v>0.057152777777777775</v>
      </c>
      <c r="J87" s="43">
        <f t="shared" si="2"/>
        <v>0.03840277777777777</v>
      </c>
      <c r="K87" s="47">
        <v>90</v>
      </c>
    </row>
    <row r="88" spans="1:10" ht="15.75">
      <c r="A88" s="67"/>
      <c r="B88" s="30"/>
      <c r="C88" s="30"/>
      <c r="D88" s="32"/>
      <c r="E88" s="30"/>
      <c r="F88" s="30"/>
      <c r="G88" s="32"/>
      <c r="H88" s="43"/>
      <c r="I88" s="43"/>
      <c r="J88" s="43"/>
    </row>
    <row r="89" spans="1:10" ht="15.75">
      <c r="A89" s="67"/>
      <c r="B89" s="41"/>
      <c r="C89" s="30"/>
      <c r="D89" s="32"/>
      <c r="E89" s="30"/>
      <c r="F89" s="30"/>
      <c r="G89" s="32"/>
      <c r="H89" s="43"/>
      <c r="I89" s="43"/>
      <c r="J89" s="43"/>
    </row>
    <row r="90" spans="1:10" ht="15.75">
      <c r="A90" s="67"/>
      <c r="B90" s="30"/>
      <c r="C90" s="30"/>
      <c r="D90" s="32"/>
      <c r="E90" s="30"/>
      <c r="F90" s="30"/>
      <c r="G90" s="32"/>
      <c r="H90" s="43"/>
      <c r="I90" s="43"/>
      <c r="J90" s="43"/>
    </row>
    <row r="91" spans="1:10" ht="15.75">
      <c r="A91" s="67"/>
      <c r="B91" s="30"/>
      <c r="C91" s="30"/>
      <c r="D91" s="32"/>
      <c r="E91" s="30"/>
      <c r="F91" s="63"/>
      <c r="G91" s="32"/>
      <c r="H91" s="43"/>
      <c r="I91" s="43"/>
      <c r="J91" s="43"/>
    </row>
    <row r="92" spans="1:10" ht="15.75">
      <c r="A92" s="67"/>
      <c r="B92" s="41"/>
      <c r="C92" s="39"/>
      <c r="D92" s="40"/>
      <c r="E92" s="41"/>
      <c r="F92" s="41"/>
      <c r="G92" s="42"/>
      <c r="H92" s="43"/>
      <c r="I92" s="45"/>
      <c r="J92" s="43"/>
    </row>
    <row r="93" spans="1:10" ht="15.75">
      <c r="A93" s="67"/>
      <c r="B93" s="30"/>
      <c r="C93" s="30"/>
      <c r="D93" s="32"/>
      <c r="E93" s="30"/>
      <c r="F93" s="30"/>
      <c r="G93" s="32"/>
      <c r="H93" s="43"/>
      <c r="I93" s="43"/>
      <c r="J93" s="43"/>
    </row>
    <row r="94" spans="1:10" ht="15.75">
      <c r="A94" s="67"/>
      <c r="B94" s="30"/>
      <c r="C94" s="41"/>
      <c r="D94" s="42"/>
      <c r="E94" s="41"/>
      <c r="F94" s="41"/>
      <c r="G94" s="42"/>
      <c r="H94" s="43"/>
      <c r="I94" s="44"/>
      <c r="J94" s="43"/>
    </row>
    <row r="95" spans="1:10" ht="15.75">
      <c r="A95" s="67"/>
      <c r="B95" s="41"/>
      <c r="C95" s="30"/>
      <c r="D95" s="32"/>
      <c r="E95" s="30"/>
      <c r="F95" s="30"/>
      <c r="G95" s="32"/>
      <c r="H95" s="43"/>
      <c r="I95" s="43"/>
      <c r="J95" s="43"/>
    </row>
    <row r="96" spans="1:10" ht="15.75">
      <c r="A96" s="67"/>
      <c r="B96" s="41"/>
      <c r="C96" s="30"/>
      <c r="D96" s="32"/>
      <c r="E96" s="30"/>
      <c r="F96" s="30"/>
      <c r="G96" s="32"/>
      <c r="H96" s="43"/>
      <c r="I96" s="43"/>
      <c r="J96" s="43"/>
    </row>
    <row r="97" spans="1:10" ht="15.75">
      <c r="A97" s="67"/>
      <c r="B97" s="41"/>
      <c r="C97" s="41"/>
      <c r="D97" s="42"/>
      <c r="E97" s="41"/>
      <c r="F97" s="41"/>
      <c r="G97" s="42"/>
      <c r="H97" s="43"/>
      <c r="I97" s="44"/>
      <c r="J97" s="43"/>
    </row>
    <row r="98" spans="1:10" ht="15.75">
      <c r="A98" s="67"/>
      <c r="B98" s="41"/>
      <c r="C98" s="41"/>
      <c r="D98" s="42"/>
      <c r="E98" s="41"/>
      <c r="F98" s="41"/>
      <c r="G98" s="42"/>
      <c r="H98" s="43"/>
      <c r="I98" s="44"/>
      <c r="J98" s="43"/>
    </row>
    <row r="99" spans="1:10" ht="15.75">
      <c r="A99" s="67"/>
      <c r="B99" s="30"/>
      <c r="C99" s="39"/>
      <c r="D99" s="40"/>
      <c r="E99" s="39"/>
      <c r="F99" s="41"/>
      <c r="G99" s="42"/>
      <c r="H99" s="43"/>
      <c r="I99" s="45"/>
      <c r="J99" s="43"/>
    </row>
    <row r="100" spans="1:10" ht="15.75">
      <c r="A100" s="67"/>
      <c r="B100" s="30"/>
      <c r="C100" s="30"/>
      <c r="D100" s="32"/>
      <c r="E100" s="30"/>
      <c r="F100" s="30"/>
      <c r="G100" s="32"/>
      <c r="H100" s="43"/>
      <c r="I100" s="43"/>
      <c r="J100" s="43"/>
    </row>
    <row r="101" spans="1:10" ht="15.75">
      <c r="A101" s="67"/>
      <c r="B101" s="30"/>
      <c r="C101" s="41"/>
      <c r="D101" s="42"/>
      <c r="E101" s="41"/>
      <c r="F101" s="41"/>
      <c r="G101" s="42"/>
      <c r="H101" s="43"/>
      <c r="I101" s="44"/>
      <c r="J101" s="43"/>
    </row>
    <row r="102" spans="1:10" ht="15.75">
      <c r="A102" s="67"/>
      <c r="B102" s="30"/>
      <c r="C102" s="30"/>
      <c r="D102" s="32"/>
      <c r="E102" s="30"/>
      <c r="F102" s="30"/>
      <c r="G102" s="32"/>
      <c r="H102" s="43"/>
      <c r="I102" s="43"/>
      <c r="J102" s="43"/>
    </row>
    <row r="103" spans="1:10" ht="15.75">
      <c r="A103" s="67"/>
      <c r="B103" s="41"/>
      <c r="C103" s="30"/>
      <c r="D103" s="32"/>
      <c r="E103" s="30"/>
      <c r="F103" s="30"/>
      <c r="G103" s="32"/>
      <c r="H103" s="43"/>
      <c r="I103" s="43"/>
      <c r="J103" s="43"/>
    </row>
    <row r="104" spans="1:10" ht="15.75">
      <c r="A104" s="67"/>
      <c r="B104" s="41"/>
      <c r="C104" s="30"/>
      <c r="D104" s="32"/>
      <c r="E104" s="30"/>
      <c r="F104" s="30"/>
      <c r="G104" s="32"/>
      <c r="H104" s="43"/>
      <c r="I104" s="43"/>
      <c r="J104" s="43"/>
    </row>
    <row r="105" spans="1:10" ht="15.75">
      <c r="A105" s="67"/>
      <c r="B105" s="30"/>
      <c r="C105" s="30"/>
      <c r="D105" s="32"/>
      <c r="E105" s="30"/>
      <c r="F105" s="30"/>
      <c r="G105" s="32"/>
      <c r="H105" s="43"/>
      <c r="I105" s="43"/>
      <c r="J105" s="43"/>
    </row>
    <row r="106" spans="1:10" ht="15.75">
      <c r="A106" s="67"/>
      <c r="B106" s="30"/>
      <c r="C106" s="30"/>
      <c r="D106" s="32"/>
      <c r="E106" s="30"/>
      <c r="F106" s="30"/>
      <c r="G106" s="32"/>
      <c r="H106" s="43"/>
      <c r="I106" s="43"/>
      <c r="J106" s="43"/>
    </row>
    <row r="107" spans="1:10" ht="15.75">
      <c r="A107" s="67"/>
      <c r="B107" s="30"/>
      <c r="C107" s="30"/>
      <c r="D107" s="32"/>
      <c r="E107" s="30"/>
      <c r="F107" s="30"/>
      <c r="G107" s="32"/>
      <c r="H107" s="43"/>
      <c r="I107" s="43"/>
      <c r="J107" s="43"/>
    </row>
    <row r="108" spans="1:12" ht="15.75">
      <c r="A108" s="67"/>
      <c r="B108" s="30"/>
      <c r="C108" s="41"/>
      <c r="D108" s="42"/>
      <c r="E108" s="41"/>
      <c r="F108" s="41"/>
      <c r="G108" s="42"/>
      <c r="H108" s="43"/>
      <c r="I108" s="44"/>
      <c r="J108" s="43"/>
      <c r="L108" s="74">
        <v>0.06576388888888889</v>
      </c>
    </row>
    <row r="109" spans="1:10" ht="15.75">
      <c r="A109" s="67"/>
      <c r="B109" s="30"/>
      <c r="C109" s="30"/>
      <c r="D109" s="32"/>
      <c r="E109" s="30"/>
      <c r="F109" s="30"/>
      <c r="G109" s="32"/>
      <c r="H109" s="43"/>
      <c r="I109" s="43"/>
      <c r="J109" s="43"/>
    </row>
    <row r="110" spans="1:10" ht="15.75">
      <c r="A110" s="67"/>
      <c r="B110" s="41"/>
      <c r="C110" s="30"/>
      <c r="D110" s="32"/>
      <c r="E110" s="30"/>
      <c r="F110" s="30"/>
      <c r="G110" s="32"/>
      <c r="H110" s="43"/>
      <c r="I110" s="43"/>
      <c r="J110" s="43"/>
    </row>
    <row r="111" spans="1:10" ht="15.75">
      <c r="A111" s="67"/>
      <c r="B111" s="30"/>
      <c r="C111" s="30"/>
      <c r="D111" s="32"/>
      <c r="E111" s="30"/>
      <c r="F111" s="30"/>
      <c r="G111" s="32"/>
      <c r="H111" s="43"/>
      <c r="I111" s="43"/>
      <c r="J111" s="43"/>
    </row>
    <row r="112" spans="1:10" ht="15.75">
      <c r="A112" s="67"/>
      <c r="B112" s="30"/>
      <c r="C112" s="30"/>
      <c r="D112" s="32"/>
      <c r="E112" s="30"/>
      <c r="F112" s="30"/>
      <c r="G112" s="32"/>
      <c r="H112" s="43"/>
      <c r="I112" s="43"/>
      <c r="J112" s="43"/>
    </row>
    <row r="113" spans="1:10" ht="15.75">
      <c r="A113" s="67"/>
      <c r="B113" s="30"/>
      <c r="C113" s="30"/>
      <c r="D113" s="32"/>
      <c r="E113" s="30"/>
      <c r="F113" s="30"/>
      <c r="G113" s="32"/>
      <c r="H113" s="43"/>
      <c r="I113" s="43"/>
      <c r="J113" s="43"/>
    </row>
    <row r="114" spans="1:10" ht="15.75">
      <c r="A114" s="67"/>
      <c r="B114" s="41"/>
      <c r="C114" s="30"/>
      <c r="D114" s="32"/>
      <c r="E114" s="41"/>
      <c r="F114" s="41"/>
      <c r="G114" s="32"/>
      <c r="H114" s="43"/>
      <c r="I114" s="43"/>
      <c r="J114" s="43"/>
    </row>
    <row r="115" spans="1:10" ht="15.75">
      <c r="A115" s="67"/>
      <c r="B115" s="30"/>
      <c r="C115" s="41"/>
      <c r="D115" s="42"/>
      <c r="E115" s="41"/>
      <c r="F115" s="41"/>
      <c r="G115" s="42"/>
      <c r="H115" s="43"/>
      <c r="I115" s="44"/>
      <c r="J115" s="43"/>
    </row>
    <row r="116" spans="1:10" ht="15.75">
      <c r="A116" s="67"/>
      <c r="B116" s="30"/>
      <c r="C116" s="30"/>
      <c r="D116" s="32"/>
      <c r="E116" s="30"/>
      <c r="F116" s="30"/>
      <c r="G116" s="32"/>
      <c r="H116" s="43"/>
      <c r="I116" s="43"/>
      <c r="J116" s="43"/>
    </row>
    <row r="117" spans="1:10" ht="15.75">
      <c r="A117" s="67"/>
      <c r="B117" s="41"/>
      <c r="C117" s="30"/>
      <c r="D117" s="32"/>
      <c r="E117" s="41"/>
      <c r="F117" s="41"/>
      <c r="G117" s="32"/>
      <c r="H117" s="43"/>
      <c r="I117" s="43"/>
      <c r="J117" s="43"/>
    </row>
    <row r="118" spans="1:10" ht="15.75">
      <c r="A118" s="67"/>
      <c r="B118" s="30"/>
      <c r="C118" s="30"/>
      <c r="D118" s="32"/>
      <c r="E118" s="30"/>
      <c r="F118" s="30"/>
      <c r="G118" s="32"/>
      <c r="H118" s="43"/>
      <c r="I118" s="43"/>
      <c r="J118" s="43"/>
    </row>
  </sheetData>
  <sheetProtection/>
  <autoFilter ref="A1:J118">
    <sortState ref="A2:J118">
      <sortCondition sortBy="value" ref="J2:J11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Alexey</cp:lastModifiedBy>
  <cp:lastPrinted>2014-03-02T07:59:46Z</cp:lastPrinted>
  <dcterms:created xsi:type="dcterms:W3CDTF">2013-02-19T15:16:23Z</dcterms:created>
  <dcterms:modified xsi:type="dcterms:W3CDTF">2014-03-04T16:23:25Z</dcterms:modified>
  <cp:category/>
  <cp:version/>
  <cp:contentType/>
  <cp:contentStatus/>
</cp:coreProperties>
</file>